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red/Desktop/"/>
    </mc:Choice>
  </mc:AlternateContent>
  <xr:revisionPtr revIDLastSave="0" documentId="8_{614BE319-DB6D-3B46-9358-B68B81E35CAE}" xr6:coauthVersionLast="40" xr6:coauthVersionMax="40" xr10:uidLastSave="{00000000-0000-0000-0000-000000000000}"/>
  <bookViews>
    <workbookView xWindow="2840" yWindow="460" windowWidth="17300" windowHeight="16760" xr2:uid="{00000000-000D-0000-FFFF-FFFF00000000}"/>
  </bookViews>
  <sheets>
    <sheet name="WAR" sheetId="7" r:id="rId1"/>
    <sheet name="MAR" sheetId="1" r:id="rId2"/>
    <sheet name="Team" sheetId="9" r:id="rId3"/>
    <sheet name="PARA" sheetId="6" r:id="rId4"/>
    <sheet name="M3x40" sheetId="3" r:id="rId5"/>
    <sheet name="W3x40" sheetId="8" r:id="rId6"/>
    <sheet name="Super Final" sheetId="11" r:id="rId7"/>
    <sheet name="Jr 3x40 Final" sheetId="10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2" i="6" l="1"/>
  <c r="Y32" i="6"/>
  <c r="AF13" i="3"/>
  <c r="R13" i="3"/>
  <c r="AH13" i="3"/>
  <c r="AI13" i="3"/>
  <c r="AF12" i="3"/>
  <c r="R12" i="3"/>
  <c r="AH12" i="3"/>
  <c r="AI12" i="3"/>
  <c r="AF15" i="3"/>
  <c r="R15" i="3"/>
  <c r="AH15" i="3"/>
  <c r="AI15" i="3"/>
  <c r="AF17" i="3"/>
  <c r="R17" i="3"/>
  <c r="AH17" i="3"/>
  <c r="AI17" i="3"/>
  <c r="AF18" i="3"/>
  <c r="R18" i="3"/>
  <c r="AH18" i="3"/>
  <c r="AI18" i="3"/>
  <c r="AF14" i="3"/>
  <c r="R14" i="3"/>
  <c r="AH14" i="3"/>
  <c r="AI14" i="3"/>
  <c r="AF16" i="3"/>
  <c r="R16" i="3"/>
  <c r="AH16" i="3"/>
  <c r="AI16" i="3"/>
  <c r="AF19" i="3"/>
  <c r="R19" i="3"/>
  <c r="AH19" i="3"/>
  <c r="AI19" i="3"/>
  <c r="AF20" i="3"/>
  <c r="R20" i="3"/>
  <c r="AH20" i="3"/>
  <c r="AI20" i="3"/>
  <c r="AF23" i="3"/>
  <c r="R23" i="3"/>
  <c r="AH23" i="3"/>
  <c r="AI23" i="3"/>
  <c r="AF22" i="3"/>
  <c r="R22" i="3"/>
  <c r="AH22" i="3"/>
  <c r="AI22" i="3"/>
  <c r="AF24" i="3"/>
  <c r="R24" i="3"/>
  <c r="AH24" i="3"/>
  <c r="AI24" i="3"/>
  <c r="AF25" i="3"/>
  <c r="R25" i="3"/>
  <c r="AH25" i="3"/>
  <c r="AI25" i="3"/>
  <c r="AF21" i="3"/>
  <c r="R21" i="3"/>
  <c r="AH21" i="3"/>
  <c r="AI21" i="3"/>
  <c r="AI11" i="3"/>
  <c r="AF11" i="3"/>
  <c r="R11" i="3"/>
  <c r="AH11" i="3"/>
  <c r="R26" i="8"/>
  <c r="R13" i="8"/>
  <c r="AF13" i="8"/>
  <c r="AH13" i="8"/>
  <c r="AI13" i="8"/>
  <c r="R15" i="8"/>
  <c r="AF15" i="8"/>
  <c r="AH15" i="8"/>
  <c r="AI15" i="8"/>
  <c r="R17" i="8"/>
  <c r="AF17" i="8"/>
  <c r="AH17" i="8"/>
  <c r="AI17" i="8"/>
  <c r="R14" i="8"/>
  <c r="AF14" i="8"/>
  <c r="AH14" i="8"/>
  <c r="AI14" i="8"/>
  <c r="R18" i="8"/>
  <c r="AF18" i="8"/>
  <c r="AH18" i="8"/>
  <c r="AI18" i="8"/>
  <c r="R20" i="8"/>
  <c r="AF20" i="8"/>
  <c r="AH20" i="8"/>
  <c r="AI20" i="8"/>
  <c r="R21" i="8"/>
  <c r="AF21" i="8"/>
  <c r="AH21" i="8"/>
  <c r="AI21" i="8"/>
  <c r="R22" i="8"/>
  <c r="AF22" i="8"/>
  <c r="AH22" i="8"/>
  <c r="AI22" i="8"/>
  <c r="R25" i="8"/>
  <c r="AF25" i="8"/>
  <c r="AH25" i="8"/>
  <c r="AI25" i="8"/>
  <c r="R24" i="8"/>
  <c r="AF24" i="8"/>
  <c r="AH24" i="8"/>
  <c r="AI24" i="8"/>
  <c r="R23" i="8"/>
  <c r="AF23" i="8"/>
  <c r="AH23" i="8"/>
  <c r="AI23" i="8"/>
  <c r="R19" i="8"/>
  <c r="AF19" i="8"/>
  <c r="AH19" i="8"/>
  <c r="AI19" i="8"/>
  <c r="R11" i="8"/>
  <c r="AF11" i="8"/>
  <c r="AH11" i="8"/>
  <c r="AI11" i="8"/>
  <c r="R16" i="8"/>
  <c r="AF16" i="8"/>
  <c r="AH16" i="8"/>
  <c r="AI16" i="8"/>
  <c r="AI12" i="8"/>
  <c r="R12" i="8"/>
  <c r="AF12" i="8"/>
  <c r="AH12" i="8"/>
  <c r="Q38" i="6"/>
  <c r="Q44" i="6"/>
  <c r="Y44" i="6"/>
  <c r="S45" i="1"/>
  <c r="L45" i="1"/>
  <c r="T45" i="1"/>
  <c r="S42" i="1"/>
  <c r="L42" i="1"/>
  <c r="T42" i="1"/>
  <c r="S40" i="1"/>
  <c r="L40" i="1"/>
  <c r="T40" i="1"/>
  <c r="S41" i="1"/>
  <c r="L41" i="1"/>
  <c r="T41" i="1"/>
  <c r="S43" i="1"/>
  <c r="L43" i="1"/>
  <c r="T43" i="1"/>
  <c r="S44" i="1"/>
  <c r="L44" i="1"/>
  <c r="T44" i="1"/>
  <c r="S25" i="1"/>
  <c r="S72" i="7"/>
  <c r="L72" i="7"/>
  <c r="T72" i="7"/>
  <c r="S71" i="7"/>
  <c r="L71" i="7"/>
  <c r="T71" i="7"/>
  <c r="S70" i="7"/>
  <c r="L70" i="7"/>
  <c r="T70" i="7"/>
  <c r="S69" i="7"/>
  <c r="L69" i="7"/>
  <c r="T69" i="7"/>
  <c r="S68" i="7"/>
  <c r="L68" i="7"/>
  <c r="T68" i="7"/>
  <c r="S67" i="7"/>
  <c r="L67" i="7"/>
  <c r="T67" i="7"/>
  <c r="S66" i="7"/>
  <c r="L66" i="7"/>
  <c r="T66" i="7"/>
  <c r="S65" i="7"/>
  <c r="L65" i="7"/>
  <c r="T65" i="7"/>
  <c r="S64" i="7"/>
  <c r="L64" i="7"/>
  <c r="T64" i="7"/>
  <c r="S61" i="7"/>
  <c r="L61" i="7"/>
  <c r="T61" i="7"/>
  <c r="S62" i="7"/>
  <c r="L62" i="7"/>
  <c r="T62" i="7"/>
  <c r="S63" i="7"/>
  <c r="L63" i="7"/>
  <c r="T63" i="7"/>
  <c r="S60" i="7"/>
  <c r="L60" i="7"/>
  <c r="T60" i="7"/>
  <c r="S59" i="7"/>
  <c r="L59" i="7"/>
  <c r="T59" i="7"/>
  <c r="S58" i="7"/>
  <c r="L58" i="7"/>
  <c r="T58" i="7"/>
  <c r="S57" i="7"/>
  <c r="L57" i="7"/>
  <c r="T57" i="7"/>
  <c r="S56" i="7"/>
  <c r="L56" i="7"/>
  <c r="T56" i="7"/>
  <c r="S12" i="7"/>
  <c r="L12" i="7"/>
  <c r="T12" i="7"/>
  <c r="S11" i="7"/>
  <c r="L11" i="7"/>
  <c r="T11" i="7"/>
  <c r="S16" i="7"/>
  <c r="L16" i="7"/>
  <c r="T16" i="7"/>
  <c r="S13" i="7"/>
  <c r="L13" i="7"/>
  <c r="T13" i="7"/>
  <c r="S18" i="7"/>
  <c r="L18" i="7"/>
  <c r="T18" i="7"/>
  <c r="S15" i="7"/>
  <c r="L15" i="7"/>
  <c r="T15" i="7"/>
  <c r="S17" i="7"/>
  <c r="L17" i="7"/>
  <c r="T17" i="7"/>
  <c r="S19" i="7"/>
  <c r="L19" i="7"/>
  <c r="T19" i="7"/>
  <c r="S20" i="7"/>
  <c r="L20" i="7"/>
  <c r="T20" i="7"/>
  <c r="S21" i="7"/>
  <c r="L21" i="7"/>
  <c r="T21" i="7"/>
  <c r="S24" i="7"/>
  <c r="L24" i="7"/>
  <c r="T24" i="7"/>
  <c r="S23" i="7"/>
  <c r="L23" i="7"/>
  <c r="T23" i="7"/>
  <c r="S22" i="7"/>
  <c r="L22" i="7"/>
  <c r="T22" i="7"/>
  <c r="S25" i="7"/>
  <c r="L25" i="7"/>
  <c r="T25" i="7"/>
  <c r="S27" i="7"/>
  <c r="L27" i="7"/>
  <c r="T27" i="7"/>
  <c r="S28" i="7"/>
  <c r="L28" i="7"/>
  <c r="T28" i="7"/>
  <c r="S31" i="7"/>
  <c r="L31" i="7"/>
  <c r="T31" i="7"/>
  <c r="S30" i="7"/>
  <c r="L30" i="7"/>
  <c r="T30" i="7"/>
  <c r="S26" i="7"/>
  <c r="L26" i="7"/>
  <c r="T26" i="7"/>
  <c r="S29" i="7"/>
  <c r="L29" i="7"/>
  <c r="T29" i="7"/>
  <c r="S32" i="7"/>
  <c r="L32" i="7"/>
  <c r="T32" i="7"/>
  <c r="S33" i="7"/>
  <c r="L33" i="7"/>
  <c r="T33" i="7"/>
  <c r="S14" i="7"/>
  <c r="L14" i="7"/>
  <c r="T14" i="7"/>
  <c r="S14" i="1"/>
  <c r="L14" i="1"/>
  <c r="T14" i="1"/>
  <c r="S16" i="1"/>
  <c r="L16" i="1"/>
  <c r="T16" i="1"/>
  <c r="S12" i="1"/>
  <c r="L12" i="1"/>
  <c r="T12" i="1"/>
  <c r="S13" i="1"/>
  <c r="L13" i="1"/>
  <c r="T13" i="1"/>
  <c r="S17" i="1"/>
  <c r="L17" i="1"/>
  <c r="T17" i="1"/>
  <c r="S18" i="1"/>
  <c r="L18" i="1"/>
  <c r="T18" i="1"/>
  <c r="S19" i="1"/>
  <c r="L19" i="1"/>
  <c r="T19" i="1"/>
  <c r="S15" i="1"/>
  <c r="L15" i="1"/>
  <c r="T15" i="1"/>
  <c r="S20" i="1"/>
  <c r="L20" i="1"/>
  <c r="T20" i="1"/>
  <c r="S22" i="1"/>
  <c r="L22" i="1"/>
  <c r="T22" i="1"/>
  <c r="S21" i="1"/>
  <c r="L21" i="1"/>
  <c r="T21" i="1"/>
  <c r="S23" i="1"/>
  <c r="L23" i="1"/>
  <c r="T23" i="1"/>
  <c r="S24" i="1"/>
  <c r="L24" i="1"/>
  <c r="T24" i="1"/>
  <c r="S26" i="1"/>
  <c r="L26" i="1"/>
  <c r="T26" i="1"/>
  <c r="L25" i="1"/>
  <c r="T25" i="1"/>
  <c r="S11" i="1"/>
  <c r="L11" i="1"/>
  <c r="T11" i="1"/>
  <c r="X23" i="6"/>
  <c r="Q23" i="6"/>
  <c r="Y23" i="6"/>
  <c r="X24" i="6"/>
  <c r="Y24" i="6"/>
  <c r="F26" i="9"/>
  <c r="F14" i="9"/>
  <c r="F22" i="9"/>
  <c r="F18" i="9"/>
  <c r="F10" i="9"/>
  <c r="X30" i="6"/>
  <c r="Q30" i="6"/>
  <c r="Y30" i="6"/>
  <c r="X31" i="6"/>
  <c r="Q31" i="6"/>
  <c r="Y31" i="6"/>
  <c r="X22" i="6"/>
  <c r="Q22" i="6"/>
  <c r="Y22" i="6"/>
  <c r="X15" i="6"/>
  <c r="Q15" i="6"/>
  <c r="Y15" i="6"/>
  <c r="X8" i="6"/>
  <c r="Q8" i="6"/>
  <c r="Y8" i="6"/>
  <c r="X9" i="6"/>
  <c r="Q9" i="6"/>
  <c r="Y9" i="6"/>
  <c r="X7" i="6"/>
  <c r="Q7" i="6"/>
  <c r="Y7" i="6"/>
  <c r="X6" i="6"/>
  <c r="Q6" i="6"/>
  <c r="Y6" i="6"/>
  <c r="Q16" i="6"/>
</calcChain>
</file>

<file path=xl/sharedStrings.xml><?xml version="1.0" encoding="utf-8"?>
<sst xmlns="http://schemas.openxmlformats.org/spreadsheetml/2006/main" count="600" uniqueCount="168">
  <si>
    <t>February 4-10</t>
  </si>
  <si>
    <t>Bib</t>
  </si>
  <si>
    <t>First</t>
  </si>
  <si>
    <t>Last Name</t>
  </si>
  <si>
    <t>CAT</t>
  </si>
  <si>
    <t xml:space="preserve">Nick </t>
  </si>
  <si>
    <t>BEACH</t>
  </si>
  <si>
    <t xml:space="preserve">Taylor </t>
  </si>
  <si>
    <t>FARMER</t>
  </si>
  <si>
    <t>Len</t>
  </si>
  <si>
    <t>ESPARZA</t>
  </si>
  <si>
    <t>Marc</t>
  </si>
  <si>
    <t>MONENE</t>
  </si>
  <si>
    <t>Guido</t>
  </si>
  <si>
    <t>LASTRA</t>
  </si>
  <si>
    <t>Phillip</t>
  </si>
  <si>
    <t>DOBKINS</t>
  </si>
  <si>
    <t>Bryant</t>
  </si>
  <si>
    <t>WALLIZER</t>
  </si>
  <si>
    <t>Ivan</t>
  </si>
  <si>
    <t>LOPEZ GASCA</t>
  </si>
  <si>
    <t>V</t>
  </si>
  <si>
    <t xml:space="preserve">Lucas </t>
  </si>
  <si>
    <t>KOZENIESKY</t>
  </si>
  <si>
    <t xml:space="preserve">Brandon </t>
  </si>
  <si>
    <t>MUSKE</t>
  </si>
  <si>
    <t>Patrick</t>
  </si>
  <si>
    <t>SUNDERMAN</t>
  </si>
  <si>
    <t>Jared</t>
  </si>
  <si>
    <t>DESROSIERS</t>
  </si>
  <si>
    <t>Brandon</t>
  </si>
  <si>
    <t>MACH</t>
  </si>
  <si>
    <t>J1</t>
  </si>
  <si>
    <t>Benjamin</t>
  </si>
  <si>
    <t>VOGRIN</t>
  </si>
  <si>
    <t>John</t>
  </si>
  <si>
    <t>PETERSON</t>
  </si>
  <si>
    <t>Brendan</t>
  </si>
  <si>
    <t>SEITZ</t>
  </si>
  <si>
    <t>Aiden</t>
  </si>
  <si>
    <t>MEYERS</t>
  </si>
  <si>
    <t>Gavin</t>
  </si>
  <si>
    <t>BARNICK</t>
  </si>
  <si>
    <t>J2</t>
  </si>
  <si>
    <t>Matthew</t>
  </si>
  <si>
    <t>RAWLINS</t>
  </si>
  <si>
    <t>Jazmine</t>
  </si>
  <si>
    <t>ALMLIE-RYAN</t>
  </si>
  <si>
    <t xml:space="preserve">McKenna </t>
  </si>
  <si>
    <t>DAHL</t>
  </si>
  <si>
    <t>Stetson</t>
  </si>
  <si>
    <t>BARDFIELD</t>
  </si>
  <si>
    <t>Martha</t>
  </si>
  <si>
    <t>HALL</t>
  </si>
  <si>
    <t>Sarah</t>
  </si>
  <si>
    <t>BEARD</t>
  </si>
  <si>
    <t>Sagen</t>
  </si>
  <si>
    <t>MADDALENA</t>
  </si>
  <si>
    <t>Yarimar</t>
  </si>
  <si>
    <t>MERCADO MARTINEZ</t>
  </si>
  <si>
    <t>Ali</t>
  </si>
  <si>
    <t>WEISZ</t>
  </si>
  <si>
    <t>Emily</t>
  </si>
  <si>
    <t>STITH</t>
  </si>
  <si>
    <t>Faye</t>
  </si>
  <si>
    <t>BRYANS</t>
  </si>
  <si>
    <t>Macey</t>
  </si>
  <si>
    <t>WAY</t>
  </si>
  <si>
    <t>Mary</t>
  </si>
  <si>
    <t>TUCKER</t>
  </si>
  <si>
    <t>Morgan</t>
  </si>
  <si>
    <t>KREB</t>
  </si>
  <si>
    <t>Katie</t>
  </si>
  <si>
    <t>TORRENCE</t>
  </si>
  <si>
    <t>Julia</t>
  </si>
  <si>
    <t>IVEY</t>
  </si>
  <si>
    <t xml:space="preserve">Katie </t>
  </si>
  <si>
    <t xml:space="preserve">ZAUN </t>
  </si>
  <si>
    <t>Megan</t>
  </si>
  <si>
    <t>J3</t>
  </si>
  <si>
    <t>Nicolette</t>
  </si>
  <si>
    <t>HOFFMAN</t>
  </si>
  <si>
    <t>Mindy</t>
  </si>
  <si>
    <t>MILES</t>
  </si>
  <si>
    <t>Bailee</t>
  </si>
  <si>
    <t>WESCOTT</t>
  </si>
  <si>
    <t>Kylie</t>
  </si>
  <si>
    <t>SCHELHAAS</t>
  </si>
  <si>
    <t>Callie</t>
  </si>
  <si>
    <t>FROST</t>
  </si>
  <si>
    <t>TEDESCHI</t>
  </si>
  <si>
    <t>Charlotte</t>
  </si>
  <si>
    <t>MICK</t>
  </si>
  <si>
    <t>Ashley</t>
  </si>
  <si>
    <t>TIESZEN</t>
  </si>
  <si>
    <t>Kindolyn</t>
  </si>
  <si>
    <t xml:space="preserve">John </t>
  </si>
  <si>
    <t>JOSS</t>
  </si>
  <si>
    <t>Hannah</t>
  </si>
  <si>
    <t>BLACK</t>
  </si>
  <si>
    <t>Gregory</t>
  </si>
  <si>
    <t>SYCH</t>
  </si>
  <si>
    <t xml:space="preserve">Michael </t>
  </si>
  <si>
    <t>MCPHAIL</t>
  </si>
  <si>
    <t>Dempster</t>
  </si>
  <si>
    <t>CHRISTENSEN</t>
  </si>
  <si>
    <t>Daniel</t>
  </si>
  <si>
    <t>MARTZ</t>
  </si>
  <si>
    <t>Tammy</t>
  </si>
  <si>
    <t>DELANO</t>
  </si>
  <si>
    <t>10m Air Rifle Men Results</t>
  </si>
  <si>
    <t>10m Air Rifle Women Results</t>
  </si>
  <si>
    <t>Rank</t>
  </si>
  <si>
    <t>R3   SH1   10m Air Rifle Prone Mixed Results</t>
  </si>
  <si>
    <t>R4   SH2   10m Air Rifle Standing Mixed Results</t>
  </si>
  <si>
    <t>R5   SH2   10m Air Rifle Prone Mixed Results</t>
  </si>
  <si>
    <t>R6   SH1   50m Rifle Prone Mixed Results</t>
  </si>
  <si>
    <t>R9   SH2   50m Rifle Prone Mixed Results</t>
  </si>
  <si>
    <t>Day1</t>
  </si>
  <si>
    <t>Day2</t>
  </si>
  <si>
    <t>x1</t>
  </si>
  <si>
    <t>x2</t>
  </si>
  <si>
    <t>Match</t>
  </si>
  <si>
    <t>TX</t>
  </si>
  <si>
    <t>Final</t>
  </si>
  <si>
    <t>2019 Robert Mitchell Rifle Championship</t>
  </si>
  <si>
    <t>dns</t>
  </si>
  <si>
    <t>10m Air Rifle Team Final</t>
  </si>
  <si>
    <t>TeamYellow</t>
  </si>
  <si>
    <t>Team Blue</t>
  </si>
  <si>
    <t>Team Orange</t>
  </si>
  <si>
    <t>Team Red</t>
  </si>
  <si>
    <t>Dark and Stormy</t>
  </si>
  <si>
    <t>Score</t>
  </si>
  <si>
    <t>Champion</t>
  </si>
  <si>
    <t>2nd Place</t>
  </si>
  <si>
    <t>3rd Place</t>
  </si>
  <si>
    <t>10m Air Rifle Women Junior Results</t>
  </si>
  <si>
    <t>10m Air Rifle Men Junior Results</t>
  </si>
  <si>
    <t>Ali Weisz</t>
  </si>
  <si>
    <t>Mindy Miles</t>
  </si>
  <si>
    <t>Macey Way</t>
  </si>
  <si>
    <t>Emily Stith</t>
  </si>
  <si>
    <t>Morgan Kreb</t>
  </si>
  <si>
    <t>LOPEZ GASCA *</t>
  </si>
  <si>
    <t>* Competitor 125 received a 2 point penalty per rule 6.11.5</t>
  </si>
  <si>
    <t>Lucas Kozeniesky</t>
  </si>
  <si>
    <t>Patrick Sunderman</t>
  </si>
  <si>
    <t>Brandon Mach</t>
  </si>
  <si>
    <t>Benjamin Vogrin</t>
  </si>
  <si>
    <t>Gavin Barnick</t>
  </si>
  <si>
    <t>Brendan Seitz</t>
  </si>
  <si>
    <t>Kneel</t>
  </si>
  <si>
    <t>Prone</t>
  </si>
  <si>
    <t>Stand</t>
  </si>
  <si>
    <t>BRYANS *</t>
  </si>
  <si>
    <t>R8   SH1   50m Three Position Rifle Women Results</t>
  </si>
  <si>
    <t>* Competitor 107 received 2 point penalty Match 1 Prone per rule 6.11.5</t>
  </si>
  <si>
    <t>50m Three Position Rifle Men Results</t>
  </si>
  <si>
    <t>50m Three Position Rifle Women  Results</t>
  </si>
  <si>
    <t>50m Super Standing Final Upstairs Results</t>
  </si>
  <si>
    <t>50m Super Standing Final Downstairs Results</t>
  </si>
  <si>
    <t>Dempster Christensen</t>
  </si>
  <si>
    <t>Michael McPhail</t>
  </si>
  <si>
    <t>Hannah Black</t>
  </si>
  <si>
    <t>Sarah Beard</t>
  </si>
  <si>
    <t>Yarimar Marcado Martinez</t>
  </si>
  <si>
    <t>50m Three Position Junior Men &amp; Women Mixed  Final 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</si>
</sst>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164" fontId="1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64" fontId="10" fillId="0" borderId="0" xfId="0" applyNumberFormat="1" applyFont="1"/>
    <xf numFmtId="0" fontId="13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164" fontId="1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7D9E-E1EB-4F24-B18F-66A9496D6A91}">
  <dimension ref="A1:V72"/>
  <sheetViews>
    <sheetView tabSelected="1"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0.33203125" style="1" bestFit="1" customWidth="1"/>
    <col min="4" max="4" width="20.5" style="1" bestFit="1" customWidth="1"/>
    <col min="5" max="5" width="6" style="1" bestFit="1" customWidth="1"/>
    <col min="6" max="11" width="7" style="1" hidden="1" customWidth="1"/>
    <col min="12" max="12" width="10.6640625" style="1" customWidth="1"/>
    <col min="13" max="18" width="7" style="1" hidden="1" customWidth="1"/>
    <col min="19" max="21" width="10.6640625" style="1" customWidth="1"/>
    <col min="22" max="16384" width="9.1640625" style="1"/>
  </cols>
  <sheetData>
    <row r="1" spans="1:22" s="2" customFormat="1" ht="20" x14ac:dyDescent="0.2">
      <c r="A1" s="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s="2" customFormat="1" ht="18" x14ac:dyDescent="0.2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2" s="2" customFormat="1" ht="18" x14ac:dyDescent="0.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2" s="2" customFormat="1" ht="18" x14ac:dyDescent="0.2">
      <c r="A4" s="9" t="s">
        <v>111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21" customFormat="1" ht="18" x14ac:dyDescent="0.2"/>
    <row r="6" spans="1:22" s="21" customFormat="1" ht="18" x14ac:dyDescent="0.2">
      <c r="A6" s="21" t="s">
        <v>134</v>
      </c>
      <c r="E6" s="2" t="s">
        <v>140</v>
      </c>
      <c r="U6" s="27">
        <v>250.3</v>
      </c>
    </row>
    <row r="7" spans="1:22" s="21" customFormat="1" ht="18" x14ac:dyDescent="0.2">
      <c r="A7" s="21" t="s">
        <v>135</v>
      </c>
      <c r="E7" s="2" t="s">
        <v>139</v>
      </c>
      <c r="U7" s="27">
        <v>250</v>
      </c>
    </row>
    <row r="8" spans="1:22" s="21" customFormat="1" ht="18" x14ac:dyDescent="0.2">
      <c r="A8" s="21" t="s">
        <v>136</v>
      </c>
      <c r="E8" s="2" t="s">
        <v>141</v>
      </c>
      <c r="U8" s="27">
        <v>227.6</v>
      </c>
    </row>
    <row r="9" spans="1:22" s="21" customFormat="1" ht="18" x14ac:dyDescent="0.2"/>
    <row r="10" spans="1:22" s="6" customFormat="1" x14ac:dyDescent="0.2">
      <c r="A10" s="3" t="s">
        <v>112</v>
      </c>
      <c r="B10" s="3" t="s">
        <v>1</v>
      </c>
      <c r="C10" s="4" t="s">
        <v>2</v>
      </c>
      <c r="D10" s="4" t="s">
        <v>3</v>
      </c>
      <c r="E10" s="3" t="s">
        <v>4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 t="s">
        <v>118</v>
      </c>
      <c r="M10" s="3">
        <v>1</v>
      </c>
      <c r="N10" s="3">
        <v>2</v>
      </c>
      <c r="O10" s="3">
        <v>3</v>
      </c>
      <c r="P10" s="3">
        <v>4</v>
      </c>
      <c r="Q10" s="3">
        <v>5</v>
      </c>
      <c r="R10" s="3">
        <v>6</v>
      </c>
      <c r="S10" s="3" t="s">
        <v>119</v>
      </c>
      <c r="T10" s="3" t="s">
        <v>122</v>
      </c>
      <c r="U10" s="3" t="s">
        <v>124</v>
      </c>
    </row>
    <row r="11" spans="1:22" s="6" customFormat="1" x14ac:dyDescent="0.2">
      <c r="A11" s="5">
        <v>1</v>
      </c>
      <c r="B11" s="5">
        <v>135</v>
      </c>
      <c r="C11" s="6" t="s">
        <v>82</v>
      </c>
      <c r="D11" s="6" t="s">
        <v>83</v>
      </c>
      <c r="E11" s="5"/>
      <c r="F11" s="13">
        <v>103.8</v>
      </c>
      <c r="G11" s="13">
        <v>103.2</v>
      </c>
      <c r="H11" s="13">
        <v>104.6</v>
      </c>
      <c r="I11" s="13">
        <v>104.5</v>
      </c>
      <c r="J11" s="13">
        <v>104.1</v>
      </c>
      <c r="K11" s="13">
        <v>104.2</v>
      </c>
      <c r="L11" s="13">
        <f t="shared" ref="L11:L18" si="0">SUM(F11:K11)</f>
        <v>624.40000000000009</v>
      </c>
      <c r="M11" s="13">
        <v>103.5</v>
      </c>
      <c r="N11" s="13">
        <v>104.2</v>
      </c>
      <c r="O11" s="13">
        <v>104.9</v>
      </c>
      <c r="P11" s="13">
        <v>104.7</v>
      </c>
      <c r="Q11" s="13">
        <v>104.6</v>
      </c>
      <c r="R11" s="13">
        <v>104.1</v>
      </c>
      <c r="S11" s="13">
        <f t="shared" ref="S11:S18" si="1">SUM(M11:R11)</f>
        <v>626</v>
      </c>
      <c r="T11" s="13">
        <f t="shared" ref="T11:T18" si="2">SUM(S11,L11)</f>
        <v>1250.4000000000001</v>
      </c>
      <c r="U11" s="13">
        <v>250.3</v>
      </c>
      <c r="V11" s="13"/>
    </row>
    <row r="12" spans="1:22" s="6" customFormat="1" x14ac:dyDescent="0.2">
      <c r="A12" s="5">
        <v>2</v>
      </c>
      <c r="B12" s="5">
        <v>153</v>
      </c>
      <c r="C12" s="6" t="s">
        <v>60</v>
      </c>
      <c r="D12" s="6" t="s">
        <v>61</v>
      </c>
      <c r="E12" s="5"/>
      <c r="F12" s="13">
        <v>104.9</v>
      </c>
      <c r="G12" s="13">
        <v>103.2</v>
      </c>
      <c r="H12" s="13">
        <v>105.2</v>
      </c>
      <c r="I12" s="13">
        <v>104.6</v>
      </c>
      <c r="J12" s="13">
        <v>103.4</v>
      </c>
      <c r="K12" s="13">
        <v>103.9</v>
      </c>
      <c r="L12" s="13">
        <f t="shared" si="0"/>
        <v>625.19999999999993</v>
      </c>
      <c r="M12" s="13">
        <v>103.6</v>
      </c>
      <c r="N12" s="13">
        <v>104.1</v>
      </c>
      <c r="O12" s="13">
        <v>104.3</v>
      </c>
      <c r="P12" s="13">
        <v>103.4</v>
      </c>
      <c r="Q12" s="13">
        <v>105.4</v>
      </c>
      <c r="R12" s="13">
        <v>103.5</v>
      </c>
      <c r="S12" s="13">
        <f t="shared" si="1"/>
        <v>624.29999999999995</v>
      </c>
      <c r="T12" s="13">
        <f t="shared" si="2"/>
        <v>1249.5</v>
      </c>
      <c r="U12" s="13">
        <v>250</v>
      </c>
      <c r="V12" s="13"/>
    </row>
    <row r="13" spans="1:22" s="6" customFormat="1" x14ac:dyDescent="0.2">
      <c r="A13" s="5">
        <v>3</v>
      </c>
      <c r="B13" s="5">
        <v>152</v>
      </c>
      <c r="C13" s="6" t="s">
        <v>66</v>
      </c>
      <c r="D13" s="6" t="s">
        <v>67</v>
      </c>
      <c r="E13" s="5" t="s">
        <v>32</v>
      </c>
      <c r="F13" s="13">
        <v>103.8</v>
      </c>
      <c r="G13" s="13">
        <v>103.4</v>
      </c>
      <c r="H13" s="13">
        <v>103.5</v>
      </c>
      <c r="I13" s="13">
        <v>104.5</v>
      </c>
      <c r="J13" s="13">
        <v>103.8</v>
      </c>
      <c r="K13" s="13">
        <v>101.6</v>
      </c>
      <c r="L13" s="13">
        <f t="shared" si="0"/>
        <v>620.6</v>
      </c>
      <c r="M13" s="13">
        <v>103.3</v>
      </c>
      <c r="N13" s="13">
        <v>104.2</v>
      </c>
      <c r="O13" s="13">
        <v>102.9</v>
      </c>
      <c r="P13" s="13">
        <v>103.4</v>
      </c>
      <c r="Q13" s="13">
        <v>104.6</v>
      </c>
      <c r="R13" s="13">
        <v>102.3</v>
      </c>
      <c r="S13" s="13">
        <f t="shared" si="1"/>
        <v>620.69999999999993</v>
      </c>
      <c r="T13" s="13">
        <f t="shared" si="2"/>
        <v>1241.3</v>
      </c>
      <c r="U13" s="13">
        <v>227.6</v>
      </c>
      <c r="V13" s="13"/>
    </row>
    <row r="14" spans="1:22" s="6" customFormat="1" x14ac:dyDescent="0.2">
      <c r="A14" s="5">
        <v>4</v>
      </c>
      <c r="B14" s="5">
        <v>127</v>
      </c>
      <c r="C14" s="6" t="s">
        <v>56</v>
      </c>
      <c r="D14" s="6" t="s">
        <v>57</v>
      </c>
      <c r="E14" s="5"/>
      <c r="F14" s="13">
        <v>104</v>
      </c>
      <c r="G14" s="13">
        <v>104.9</v>
      </c>
      <c r="H14" s="13">
        <v>104.5</v>
      </c>
      <c r="I14" s="13">
        <v>104.7</v>
      </c>
      <c r="J14" s="13">
        <v>105.3</v>
      </c>
      <c r="K14" s="13">
        <v>104.7</v>
      </c>
      <c r="L14" s="13">
        <f t="shared" si="0"/>
        <v>628.1</v>
      </c>
      <c r="M14" s="13">
        <v>104.4</v>
      </c>
      <c r="N14" s="13">
        <v>105.6</v>
      </c>
      <c r="O14" s="13">
        <v>105.2</v>
      </c>
      <c r="P14" s="13">
        <v>104.7</v>
      </c>
      <c r="Q14" s="13">
        <v>104.2</v>
      </c>
      <c r="R14" s="13">
        <v>105.7</v>
      </c>
      <c r="S14" s="13">
        <f t="shared" si="1"/>
        <v>629.80000000000007</v>
      </c>
      <c r="T14" s="13">
        <f t="shared" si="2"/>
        <v>1257.9000000000001</v>
      </c>
      <c r="U14" s="13">
        <v>205.6</v>
      </c>
      <c r="V14" s="13"/>
    </row>
    <row r="15" spans="1:22" s="6" customFormat="1" x14ac:dyDescent="0.2">
      <c r="A15" s="5">
        <v>5</v>
      </c>
      <c r="B15" s="5">
        <v>123</v>
      </c>
      <c r="C15" s="6" t="s">
        <v>70</v>
      </c>
      <c r="D15" s="6" t="s">
        <v>71</v>
      </c>
      <c r="E15" s="5" t="s">
        <v>43</v>
      </c>
      <c r="F15" s="13">
        <v>101.8</v>
      </c>
      <c r="G15" s="13">
        <v>104.2</v>
      </c>
      <c r="H15" s="13">
        <v>102.7</v>
      </c>
      <c r="I15" s="13">
        <v>103.2</v>
      </c>
      <c r="J15" s="13">
        <v>104.3</v>
      </c>
      <c r="K15" s="13">
        <v>101.7</v>
      </c>
      <c r="L15" s="13">
        <f t="shared" si="0"/>
        <v>617.9</v>
      </c>
      <c r="M15" s="13">
        <v>104</v>
      </c>
      <c r="N15" s="13">
        <v>100.4</v>
      </c>
      <c r="O15" s="13">
        <v>102.4</v>
      </c>
      <c r="P15" s="13">
        <v>104.6</v>
      </c>
      <c r="Q15" s="13">
        <v>103.3</v>
      </c>
      <c r="R15" s="13">
        <v>102.9</v>
      </c>
      <c r="S15" s="13">
        <f t="shared" si="1"/>
        <v>617.59999999999991</v>
      </c>
      <c r="T15" s="13">
        <f t="shared" si="2"/>
        <v>1235.5</v>
      </c>
      <c r="U15" s="13">
        <v>183.1</v>
      </c>
      <c r="V15" s="13"/>
    </row>
    <row r="16" spans="1:22" s="6" customFormat="1" x14ac:dyDescent="0.2">
      <c r="A16" s="5">
        <v>6</v>
      </c>
      <c r="B16" s="5">
        <v>105</v>
      </c>
      <c r="C16" s="6" t="s">
        <v>54</v>
      </c>
      <c r="D16" s="6" t="s">
        <v>55</v>
      </c>
      <c r="E16" s="5"/>
      <c r="F16" s="13">
        <v>100.4</v>
      </c>
      <c r="G16" s="13">
        <v>105.2</v>
      </c>
      <c r="H16" s="13">
        <v>103.4</v>
      </c>
      <c r="I16" s="13">
        <v>103.9</v>
      </c>
      <c r="J16" s="13">
        <v>105.7</v>
      </c>
      <c r="K16" s="13">
        <v>102.9</v>
      </c>
      <c r="L16" s="13">
        <f t="shared" si="0"/>
        <v>621.5</v>
      </c>
      <c r="M16" s="13">
        <v>102.4</v>
      </c>
      <c r="N16" s="13">
        <v>106.4</v>
      </c>
      <c r="O16" s="13">
        <v>102.4</v>
      </c>
      <c r="P16" s="13">
        <v>103.9</v>
      </c>
      <c r="Q16" s="13">
        <v>103</v>
      </c>
      <c r="R16" s="13">
        <v>104.8</v>
      </c>
      <c r="S16" s="13">
        <f t="shared" si="1"/>
        <v>622.9</v>
      </c>
      <c r="T16" s="13">
        <f t="shared" si="2"/>
        <v>1244.4000000000001</v>
      </c>
      <c r="U16" s="13">
        <v>161.19999999999999</v>
      </c>
      <c r="V16" s="13"/>
    </row>
    <row r="17" spans="1:22" s="6" customFormat="1" x14ac:dyDescent="0.2">
      <c r="A17" s="5">
        <v>7</v>
      </c>
      <c r="B17" s="5">
        <v>149</v>
      </c>
      <c r="C17" s="6" t="s">
        <v>68</v>
      </c>
      <c r="D17" s="6" t="s">
        <v>69</v>
      </c>
      <c r="E17" s="5" t="s">
        <v>32</v>
      </c>
      <c r="F17" s="13">
        <v>102.3</v>
      </c>
      <c r="G17" s="13">
        <v>101.3</v>
      </c>
      <c r="H17" s="13">
        <v>100.8</v>
      </c>
      <c r="I17" s="13">
        <v>104.7</v>
      </c>
      <c r="J17" s="13">
        <v>101</v>
      </c>
      <c r="K17" s="13">
        <v>102.5</v>
      </c>
      <c r="L17" s="13">
        <f t="shared" si="0"/>
        <v>612.59999999999991</v>
      </c>
      <c r="M17" s="13">
        <v>103</v>
      </c>
      <c r="N17" s="13">
        <v>103.1</v>
      </c>
      <c r="O17" s="13">
        <v>103.4</v>
      </c>
      <c r="P17" s="13">
        <v>103.7</v>
      </c>
      <c r="Q17" s="13">
        <v>105.1</v>
      </c>
      <c r="R17" s="13">
        <v>104.3</v>
      </c>
      <c r="S17" s="13">
        <f t="shared" si="1"/>
        <v>622.59999999999991</v>
      </c>
      <c r="T17" s="13">
        <f t="shared" si="2"/>
        <v>1235.1999999999998</v>
      </c>
      <c r="U17" s="13">
        <v>140.80000000000001</v>
      </c>
      <c r="V17" s="13"/>
    </row>
    <row r="18" spans="1:22" s="6" customFormat="1" x14ac:dyDescent="0.2">
      <c r="A18" s="5">
        <v>8</v>
      </c>
      <c r="B18" s="5">
        <v>142</v>
      </c>
      <c r="C18" s="6" t="s">
        <v>62</v>
      </c>
      <c r="D18" s="6" t="s">
        <v>63</v>
      </c>
      <c r="E18" s="5" t="s">
        <v>32</v>
      </c>
      <c r="F18" s="13">
        <v>102.1</v>
      </c>
      <c r="G18" s="13">
        <v>104.6</v>
      </c>
      <c r="H18" s="13">
        <v>103.8</v>
      </c>
      <c r="I18" s="13">
        <v>104.4</v>
      </c>
      <c r="J18" s="13">
        <v>101.9</v>
      </c>
      <c r="K18" s="13">
        <v>102.4</v>
      </c>
      <c r="L18" s="13">
        <f t="shared" si="0"/>
        <v>619.19999999999993</v>
      </c>
      <c r="M18" s="13">
        <v>103.6</v>
      </c>
      <c r="N18" s="13">
        <v>104</v>
      </c>
      <c r="O18" s="13">
        <v>103.3</v>
      </c>
      <c r="P18" s="13">
        <v>104.7</v>
      </c>
      <c r="Q18" s="13">
        <v>102.1</v>
      </c>
      <c r="R18" s="13">
        <v>102.7</v>
      </c>
      <c r="S18" s="13">
        <f t="shared" si="1"/>
        <v>620.4</v>
      </c>
      <c r="T18" s="13">
        <f t="shared" si="2"/>
        <v>1239.5999999999999</v>
      </c>
      <c r="U18" s="13">
        <v>120.4</v>
      </c>
      <c r="V18" s="13"/>
    </row>
    <row r="19" spans="1:22" s="6" customFormat="1" x14ac:dyDescent="0.2">
      <c r="A19" s="5">
        <v>9</v>
      </c>
      <c r="B19" s="5">
        <v>132</v>
      </c>
      <c r="C19" s="6" t="s">
        <v>58</v>
      </c>
      <c r="D19" s="7" t="s">
        <v>59</v>
      </c>
      <c r="E19" s="5"/>
      <c r="F19" s="13">
        <v>102.8</v>
      </c>
      <c r="G19" s="13">
        <v>102.2</v>
      </c>
      <c r="H19" s="13">
        <v>101.3</v>
      </c>
      <c r="I19" s="13">
        <v>101.3</v>
      </c>
      <c r="J19" s="13">
        <v>101.8</v>
      </c>
      <c r="K19" s="13">
        <v>100.9</v>
      </c>
      <c r="L19" s="13">
        <f t="shared" ref="L19:L33" si="3">SUM(F19:K19)</f>
        <v>610.30000000000007</v>
      </c>
      <c r="M19" s="13">
        <v>104</v>
      </c>
      <c r="N19" s="13">
        <v>102.8</v>
      </c>
      <c r="O19" s="13">
        <v>102.4</v>
      </c>
      <c r="P19" s="13">
        <v>104.4</v>
      </c>
      <c r="Q19" s="13">
        <v>102.7</v>
      </c>
      <c r="R19" s="13">
        <v>103.9</v>
      </c>
      <c r="S19" s="13">
        <f t="shared" ref="S19:S33" si="4">SUM(M19:R19)</f>
        <v>620.20000000000005</v>
      </c>
      <c r="T19" s="13">
        <f t="shared" ref="T19:T33" si="5">SUM(S19,L19)</f>
        <v>1230.5</v>
      </c>
      <c r="U19" s="13"/>
      <c r="V19" s="13"/>
    </row>
    <row r="20" spans="1:22" s="6" customFormat="1" x14ac:dyDescent="0.2">
      <c r="A20" s="5">
        <v>10</v>
      </c>
      <c r="B20" s="5">
        <v>148</v>
      </c>
      <c r="C20" s="6" t="s">
        <v>72</v>
      </c>
      <c r="D20" s="6" t="s">
        <v>73</v>
      </c>
      <c r="E20" s="5" t="s">
        <v>43</v>
      </c>
      <c r="F20" s="13">
        <v>100.6</v>
      </c>
      <c r="G20" s="13">
        <v>101.9</v>
      </c>
      <c r="H20" s="13">
        <v>100.9</v>
      </c>
      <c r="I20" s="13">
        <v>101.9</v>
      </c>
      <c r="J20" s="13">
        <v>103</v>
      </c>
      <c r="K20" s="13">
        <v>102</v>
      </c>
      <c r="L20" s="13">
        <f t="shared" si="3"/>
        <v>610.29999999999995</v>
      </c>
      <c r="M20" s="13">
        <v>102.5</v>
      </c>
      <c r="N20" s="13">
        <v>102.9</v>
      </c>
      <c r="O20" s="13">
        <v>100</v>
      </c>
      <c r="P20" s="13">
        <v>102.8</v>
      </c>
      <c r="Q20" s="13">
        <v>101.8</v>
      </c>
      <c r="R20" s="13">
        <v>103.9</v>
      </c>
      <c r="S20" s="13">
        <f t="shared" si="4"/>
        <v>613.9</v>
      </c>
      <c r="T20" s="13">
        <f t="shared" si="5"/>
        <v>1224.1999999999998</v>
      </c>
      <c r="U20" s="13"/>
      <c r="V20" s="13"/>
    </row>
    <row r="21" spans="1:22" s="6" customFormat="1" x14ac:dyDescent="0.2">
      <c r="A21" s="5">
        <v>11</v>
      </c>
      <c r="B21" s="5">
        <v>155</v>
      </c>
      <c r="C21" s="6" t="s">
        <v>76</v>
      </c>
      <c r="D21" s="6" t="s">
        <v>77</v>
      </c>
      <c r="E21" s="5" t="s">
        <v>43</v>
      </c>
      <c r="F21" s="13">
        <v>98</v>
      </c>
      <c r="G21" s="13">
        <v>101.6</v>
      </c>
      <c r="H21" s="13">
        <v>105.2</v>
      </c>
      <c r="I21" s="13">
        <v>100.7</v>
      </c>
      <c r="J21" s="13">
        <v>100.3</v>
      </c>
      <c r="K21" s="13">
        <v>100.4</v>
      </c>
      <c r="L21" s="13">
        <f t="shared" si="3"/>
        <v>606.20000000000005</v>
      </c>
      <c r="M21" s="13">
        <v>100.6</v>
      </c>
      <c r="N21" s="13">
        <v>103.4</v>
      </c>
      <c r="O21" s="13">
        <v>103.9</v>
      </c>
      <c r="P21" s="13">
        <v>101.3</v>
      </c>
      <c r="Q21" s="13">
        <v>103.4</v>
      </c>
      <c r="R21" s="13">
        <v>101.5</v>
      </c>
      <c r="S21" s="13">
        <f t="shared" si="4"/>
        <v>614.1</v>
      </c>
      <c r="T21" s="13">
        <f t="shared" si="5"/>
        <v>1220.3000000000002</v>
      </c>
      <c r="U21" s="13"/>
      <c r="V21" s="13"/>
    </row>
    <row r="22" spans="1:22" s="6" customFormat="1" x14ac:dyDescent="0.2">
      <c r="A22" s="5">
        <v>12</v>
      </c>
      <c r="B22" s="5">
        <v>119</v>
      </c>
      <c r="C22" s="6" t="s">
        <v>80</v>
      </c>
      <c r="D22" s="6" t="s">
        <v>81</v>
      </c>
      <c r="E22" s="5" t="s">
        <v>79</v>
      </c>
      <c r="F22" s="13">
        <v>100.3</v>
      </c>
      <c r="G22" s="13">
        <v>100.9</v>
      </c>
      <c r="H22" s="13">
        <v>100.2</v>
      </c>
      <c r="I22" s="13">
        <v>99.4</v>
      </c>
      <c r="J22" s="13">
        <v>99</v>
      </c>
      <c r="K22" s="13">
        <v>101.2</v>
      </c>
      <c r="L22" s="13">
        <f t="shared" si="3"/>
        <v>601</v>
      </c>
      <c r="M22" s="13">
        <v>99.9</v>
      </c>
      <c r="N22" s="13">
        <v>101.8</v>
      </c>
      <c r="O22" s="13">
        <v>99.7</v>
      </c>
      <c r="P22" s="13">
        <v>103.5</v>
      </c>
      <c r="Q22" s="13">
        <v>101.1</v>
      </c>
      <c r="R22" s="13">
        <v>101.5</v>
      </c>
      <c r="S22" s="13">
        <f t="shared" si="4"/>
        <v>607.5</v>
      </c>
      <c r="T22" s="13">
        <f t="shared" si="5"/>
        <v>1208.5</v>
      </c>
      <c r="U22" s="13"/>
      <c r="V22" s="13"/>
    </row>
    <row r="23" spans="1:22" s="6" customFormat="1" x14ac:dyDescent="0.2">
      <c r="A23" s="5">
        <v>13</v>
      </c>
      <c r="B23" s="5">
        <v>117</v>
      </c>
      <c r="C23" s="6" t="s">
        <v>88</v>
      </c>
      <c r="D23" s="6" t="s">
        <v>89</v>
      </c>
      <c r="E23" s="5" t="s">
        <v>43</v>
      </c>
      <c r="F23" s="13">
        <v>100.3</v>
      </c>
      <c r="G23" s="13">
        <v>98.9</v>
      </c>
      <c r="H23" s="13">
        <v>100.5</v>
      </c>
      <c r="I23" s="13">
        <v>100</v>
      </c>
      <c r="J23" s="13">
        <v>101.4</v>
      </c>
      <c r="K23" s="13">
        <v>102.9</v>
      </c>
      <c r="L23" s="13">
        <f t="shared" si="3"/>
        <v>604</v>
      </c>
      <c r="M23" s="13">
        <v>102.2</v>
      </c>
      <c r="N23" s="13">
        <v>100.7</v>
      </c>
      <c r="O23" s="13">
        <v>100</v>
      </c>
      <c r="P23" s="13">
        <v>101.3</v>
      </c>
      <c r="Q23" s="13">
        <v>102</v>
      </c>
      <c r="R23" s="13">
        <v>98</v>
      </c>
      <c r="S23" s="13">
        <f t="shared" si="4"/>
        <v>604.20000000000005</v>
      </c>
      <c r="T23" s="13">
        <f t="shared" si="5"/>
        <v>1208.2</v>
      </c>
      <c r="U23" s="13"/>
      <c r="V23" s="13"/>
    </row>
    <row r="24" spans="1:22" s="6" customFormat="1" x14ac:dyDescent="0.2">
      <c r="A24" s="5">
        <v>14</v>
      </c>
      <c r="B24" s="5">
        <v>147</v>
      </c>
      <c r="C24" s="6" t="s">
        <v>78</v>
      </c>
      <c r="D24" s="6" t="s">
        <v>73</v>
      </c>
      <c r="E24" s="5" t="s">
        <v>79</v>
      </c>
      <c r="F24" s="13">
        <v>98.3</v>
      </c>
      <c r="G24" s="13">
        <v>102.9</v>
      </c>
      <c r="H24" s="13">
        <v>101.8</v>
      </c>
      <c r="I24" s="13">
        <v>99</v>
      </c>
      <c r="J24" s="13">
        <v>102.2</v>
      </c>
      <c r="K24" s="13">
        <v>100.1</v>
      </c>
      <c r="L24" s="13">
        <f t="shared" si="3"/>
        <v>604.29999999999995</v>
      </c>
      <c r="M24" s="13">
        <v>99.2</v>
      </c>
      <c r="N24" s="13">
        <v>101.2</v>
      </c>
      <c r="O24" s="13">
        <v>102.1</v>
      </c>
      <c r="P24" s="13">
        <v>98.6</v>
      </c>
      <c r="Q24" s="13">
        <v>102</v>
      </c>
      <c r="R24" s="13">
        <v>100.6</v>
      </c>
      <c r="S24" s="13">
        <f t="shared" si="4"/>
        <v>603.70000000000005</v>
      </c>
      <c r="T24" s="13">
        <f t="shared" si="5"/>
        <v>1208</v>
      </c>
      <c r="U24" s="13"/>
      <c r="V24" s="13"/>
    </row>
    <row r="25" spans="1:22" s="6" customFormat="1" x14ac:dyDescent="0.2">
      <c r="A25" s="5">
        <v>15</v>
      </c>
      <c r="B25" s="5">
        <v>107</v>
      </c>
      <c r="C25" s="6" t="s">
        <v>64</v>
      </c>
      <c r="D25" s="6" t="s">
        <v>65</v>
      </c>
      <c r="E25" s="5" t="s">
        <v>32</v>
      </c>
      <c r="F25" s="13">
        <v>100.7</v>
      </c>
      <c r="G25" s="13">
        <v>100.8</v>
      </c>
      <c r="H25" s="13">
        <v>97.5</v>
      </c>
      <c r="I25" s="13">
        <v>100.2</v>
      </c>
      <c r="J25" s="13">
        <v>99.2</v>
      </c>
      <c r="K25" s="13">
        <v>98.1</v>
      </c>
      <c r="L25" s="13">
        <f t="shared" si="3"/>
        <v>596.5</v>
      </c>
      <c r="M25" s="13">
        <v>97.9</v>
      </c>
      <c r="N25" s="13">
        <v>99.5</v>
      </c>
      <c r="O25" s="13">
        <v>98.4</v>
      </c>
      <c r="P25" s="13">
        <v>95.6</v>
      </c>
      <c r="Q25" s="13">
        <v>99.1</v>
      </c>
      <c r="R25" s="13">
        <v>99.7</v>
      </c>
      <c r="S25" s="13">
        <f t="shared" si="4"/>
        <v>590.20000000000005</v>
      </c>
      <c r="T25" s="13">
        <f t="shared" si="5"/>
        <v>1186.7</v>
      </c>
      <c r="U25" s="13"/>
      <c r="V25" s="13"/>
    </row>
    <row r="26" spans="1:22" s="6" customFormat="1" x14ac:dyDescent="0.2">
      <c r="A26" s="5">
        <v>16</v>
      </c>
      <c r="B26" s="5">
        <v>120</v>
      </c>
      <c r="C26" s="6" t="s">
        <v>74</v>
      </c>
      <c r="D26" s="6" t="s">
        <v>75</v>
      </c>
      <c r="E26" s="5" t="s">
        <v>43</v>
      </c>
      <c r="F26" s="13">
        <v>97.2</v>
      </c>
      <c r="G26" s="13">
        <v>93.2</v>
      </c>
      <c r="H26" s="13">
        <v>95.1</v>
      </c>
      <c r="I26" s="13">
        <v>95.6</v>
      </c>
      <c r="J26" s="13">
        <v>100.5</v>
      </c>
      <c r="K26" s="13">
        <v>97.6</v>
      </c>
      <c r="L26" s="13">
        <f t="shared" si="3"/>
        <v>579.20000000000005</v>
      </c>
      <c r="M26" s="13">
        <v>97.2</v>
      </c>
      <c r="N26" s="13">
        <v>102.3</v>
      </c>
      <c r="O26" s="13">
        <v>97</v>
      </c>
      <c r="P26" s="13">
        <v>99.3</v>
      </c>
      <c r="Q26" s="13">
        <v>99.9</v>
      </c>
      <c r="R26" s="13">
        <v>99.1</v>
      </c>
      <c r="S26" s="13">
        <f t="shared" si="4"/>
        <v>594.80000000000007</v>
      </c>
      <c r="T26" s="13">
        <f t="shared" si="5"/>
        <v>1174</v>
      </c>
      <c r="U26" s="13"/>
      <c r="V26" s="13"/>
    </row>
    <row r="27" spans="1:22" s="6" customFormat="1" x14ac:dyDescent="0.2">
      <c r="A27" s="5">
        <v>17</v>
      </c>
      <c r="B27" s="5">
        <v>118</v>
      </c>
      <c r="C27" s="6" t="s">
        <v>52</v>
      </c>
      <c r="D27" s="6" t="s">
        <v>53</v>
      </c>
      <c r="E27" s="5"/>
      <c r="F27" s="13">
        <v>94.6</v>
      </c>
      <c r="G27" s="13">
        <v>98.6</v>
      </c>
      <c r="H27" s="13">
        <v>101.5</v>
      </c>
      <c r="I27" s="13">
        <v>92.7</v>
      </c>
      <c r="J27" s="13">
        <v>96.9</v>
      </c>
      <c r="K27" s="13">
        <v>101.5</v>
      </c>
      <c r="L27" s="13">
        <f t="shared" si="3"/>
        <v>585.79999999999995</v>
      </c>
      <c r="M27" s="13">
        <v>97.5</v>
      </c>
      <c r="N27" s="13">
        <v>98.1</v>
      </c>
      <c r="O27" s="13">
        <v>94.4</v>
      </c>
      <c r="P27" s="13">
        <v>96.6</v>
      </c>
      <c r="Q27" s="13">
        <v>96.9</v>
      </c>
      <c r="R27" s="13">
        <v>98.2</v>
      </c>
      <c r="S27" s="13">
        <f t="shared" si="4"/>
        <v>581.70000000000005</v>
      </c>
      <c r="T27" s="13">
        <f t="shared" si="5"/>
        <v>1167.5</v>
      </c>
      <c r="U27" s="13"/>
      <c r="V27" s="13"/>
    </row>
    <row r="28" spans="1:22" s="6" customFormat="1" x14ac:dyDescent="0.2">
      <c r="A28" s="5">
        <v>18</v>
      </c>
      <c r="B28" s="5">
        <v>146</v>
      </c>
      <c r="C28" s="6" t="s">
        <v>93</v>
      </c>
      <c r="D28" s="6" t="s">
        <v>94</v>
      </c>
      <c r="E28" s="5" t="s">
        <v>79</v>
      </c>
      <c r="F28" s="13">
        <v>98.4</v>
      </c>
      <c r="G28" s="13">
        <v>98.4</v>
      </c>
      <c r="H28" s="13">
        <v>98.5</v>
      </c>
      <c r="I28" s="13">
        <v>96.3</v>
      </c>
      <c r="J28" s="13">
        <v>99.2</v>
      </c>
      <c r="K28" s="13">
        <v>93.5</v>
      </c>
      <c r="L28" s="13">
        <f t="shared" si="3"/>
        <v>584.29999999999995</v>
      </c>
      <c r="M28" s="13">
        <v>91.9</v>
      </c>
      <c r="N28" s="13">
        <v>98.2</v>
      </c>
      <c r="O28" s="13">
        <v>93.9</v>
      </c>
      <c r="P28" s="13">
        <v>99.4</v>
      </c>
      <c r="Q28" s="13">
        <v>98.9</v>
      </c>
      <c r="R28" s="13">
        <v>97.2</v>
      </c>
      <c r="S28" s="13">
        <f t="shared" si="4"/>
        <v>579.5</v>
      </c>
      <c r="T28" s="13">
        <f t="shared" si="5"/>
        <v>1163.8</v>
      </c>
      <c r="U28" s="13"/>
      <c r="V28" s="13"/>
    </row>
    <row r="29" spans="1:22" s="6" customFormat="1" x14ac:dyDescent="0.2">
      <c r="A29" s="5">
        <v>19</v>
      </c>
      <c r="B29" s="5">
        <v>154</v>
      </c>
      <c r="C29" s="6" t="s">
        <v>84</v>
      </c>
      <c r="D29" s="6" t="s">
        <v>85</v>
      </c>
      <c r="E29" s="5" t="s">
        <v>32</v>
      </c>
      <c r="F29" s="13">
        <v>93.3</v>
      </c>
      <c r="G29" s="13">
        <v>95.4</v>
      </c>
      <c r="H29" s="13">
        <v>96.2</v>
      </c>
      <c r="I29" s="13">
        <v>97.1</v>
      </c>
      <c r="J29" s="13">
        <v>96.9</v>
      </c>
      <c r="K29" s="13">
        <v>98</v>
      </c>
      <c r="L29" s="13">
        <f t="shared" si="3"/>
        <v>576.9</v>
      </c>
      <c r="M29" s="13">
        <v>96.8</v>
      </c>
      <c r="N29" s="13">
        <v>99.5</v>
      </c>
      <c r="O29" s="13">
        <v>95.3</v>
      </c>
      <c r="P29" s="13">
        <v>97</v>
      </c>
      <c r="Q29" s="13">
        <v>97.7</v>
      </c>
      <c r="R29" s="13">
        <v>97.9</v>
      </c>
      <c r="S29" s="13">
        <f t="shared" si="4"/>
        <v>584.20000000000005</v>
      </c>
      <c r="T29" s="13">
        <f t="shared" si="5"/>
        <v>1161.0999999999999</v>
      </c>
      <c r="U29" s="13"/>
      <c r="V29" s="13"/>
    </row>
    <row r="30" spans="1:22" s="6" customFormat="1" x14ac:dyDescent="0.2">
      <c r="A30" s="5">
        <v>20</v>
      </c>
      <c r="B30" s="5">
        <v>145</v>
      </c>
      <c r="C30" s="6" t="s">
        <v>72</v>
      </c>
      <c r="D30" s="6" t="s">
        <v>90</v>
      </c>
      <c r="E30" s="5" t="s">
        <v>43</v>
      </c>
      <c r="F30" s="13">
        <v>95.4</v>
      </c>
      <c r="G30" s="13">
        <v>99.8</v>
      </c>
      <c r="H30" s="13">
        <v>94.2</v>
      </c>
      <c r="I30" s="13">
        <v>100.6</v>
      </c>
      <c r="J30" s="13">
        <v>94.9</v>
      </c>
      <c r="K30" s="13">
        <v>96.4</v>
      </c>
      <c r="L30" s="13">
        <f t="shared" si="3"/>
        <v>581.29999999999995</v>
      </c>
      <c r="M30" s="13">
        <v>99.3</v>
      </c>
      <c r="N30" s="13">
        <v>96.4</v>
      </c>
      <c r="O30" s="13">
        <v>91.7</v>
      </c>
      <c r="P30" s="13">
        <v>95.2</v>
      </c>
      <c r="Q30" s="13">
        <v>99.1</v>
      </c>
      <c r="R30" s="13">
        <v>96.8</v>
      </c>
      <c r="S30" s="13">
        <f t="shared" si="4"/>
        <v>578.49999999999989</v>
      </c>
      <c r="T30" s="13">
        <f t="shared" si="5"/>
        <v>1159.7999999999997</v>
      </c>
      <c r="U30" s="13"/>
      <c r="V30" s="13"/>
    </row>
    <row r="31" spans="1:22" s="6" customFormat="1" x14ac:dyDescent="0.2">
      <c r="A31" s="5">
        <v>21</v>
      </c>
      <c r="B31" s="5">
        <v>140</v>
      </c>
      <c r="C31" s="6" t="s">
        <v>86</v>
      </c>
      <c r="D31" s="6" t="s">
        <v>87</v>
      </c>
      <c r="E31" s="5" t="s">
        <v>43</v>
      </c>
      <c r="F31" s="13">
        <v>96.5</v>
      </c>
      <c r="G31" s="13">
        <v>100</v>
      </c>
      <c r="H31" s="13">
        <v>97</v>
      </c>
      <c r="I31" s="13">
        <v>97.3</v>
      </c>
      <c r="J31" s="13">
        <v>94.9</v>
      </c>
      <c r="K31" s="13">
        <v>97.2</v>
      </c>
      <c r="L31" s="13">
        <f t="shared" si="3"/>
        <v>582.90000000000009</v>
      </c>
      <c r="M31" s="13">
        <v>94.9</v>
      </c>
      <c r="N31" s="13">
        <v>96.6</v>
      </c>
      <c r="O31" s="13">
        <v>94.9</v>
      </c>
      <c r="P31" s="13">
        <v>98</v>
      </c>
      <c r="Q31" s="13">
        <v>94.5</v>
      </c>
      <c r="R31" s="13">
        <v>97.7</v>
      </c>
      <c r="S31" s="13">
        <f t="shared" si="4"/>
        <v>576.6</v>
      </c>
      <c r="T31" s="13">
        <f t="shared" si="5"/>
        <v>1159.5</v>
      </c>
      <c r="U31" s="13"/>
      <c r="V31" s="13"/>
    </row>
    <row r="32" spans="1:22" s="6" customFormat="1" x14ac:dyDescent="0.2">
      <c r="A32" s="5">
        <v>22</v>
      </c>
      <c r="B32" s="5">
        <v>134</v>
      </c>
      <c r="C32" s="6" t="s">
        <v>91</v>
      </c>
      <c r="D32" s="6" t="s">
        <v>92</v>
      </c>
      <c r="E32" s="5" t="s">
        <v>43</v>
      </c>
      <c r="F32" s="13">
        <v>94.6</v>
      </c>
      <c r="G32" s="13">
        <v>93</v>
      </c>
      <c r="H32" s="13">
        <v>88.9</v>
      </c>
      <c r="I32" s="13">
        <v>98.4</v>
      </c>
      <c r="J32" s="13">
        <v>96.6</v>
      </c>
      <c r="K32" s="13">
        <v>96.5</v>
      </c>
      <c r="L32" s="13">
        <f t="shared" si="3"/>
        <v>568</v>
      </c>
      <c r="M32" s="13">
        <v>88.3</v>
      </c>
      <c r="N32" s="13">
        <v>98.4</v>
      </c>
      <c r="O32" s="13">
        <v>95.5</v>
      </c>
      <c r="P32" s="13">
        <v>93.4</v>
      </c>
      <c r="Q32" s="13">
        <v>92</v>
      </c>
      <c r="R32" s="13">
        <v>94.8</v>
      </c>
      <c r="S32" s="13">
        <f t="shared" si="4"/>
        <v>562.4</v>
      </c>
      <c r="T32" s="13">
        <f t="shared" si="5"/>
        <v>1130.4000000000001</v>
      </c>
      <c r="U32" s="13"/>
      <c r="V32" s="13"/>
    </row>
    <row r="33" spans="1:22" x14ac:dyDescent="0.2">
      <c r="A33" s="5">
        <v>23</v>
      </c>
      <c r="B33" s="5">
        <v>113</v>
      </c>
      <c r="C33" s="6" t="s">
        <v>95</v>
      </c>
      <c r="D33" s="6" t="s">
        <v>16</v>
      </c>
      <c r="E33" s="5" t="s">
        <v>79</v>
      </c>
      <c r="F33" s="13">
        <v>87.6</v>
      </c>
      <c r="G33" s="13">
        <v>85.8</v>
      </c>
      <c r="H33" s="13">
        <v>88.5</v>
      </c>
      <c r="I33" s="13">
        <v>93.5</v>
      </c>
      <c r="J33" s="13">
        <v>92.3</v>
      </c>
      <c r="K33" s="13">
        <v>87.1</v>
      </c>
      <c r="L33" s="13">
        <f t="shared" si="3"/>
        <v>534.79999999999995</v>
      </c>
      <c r="M33" s="13">
        <v>86.8</v>
      </c>
      <c r="N33" s="13">
        <v>87</v>
      </c>
      <c r="O33" s="13">
        <v>85</v>
      </c>
      <c r="P33" s="13">
        <v>90.1</v>
      </c>
      <c r="Q33" s="13">
        <v>84.7</v>
      </c>
      <c r="R33" s="13">
        <v>92.6</v>
      </c>
      <c r="S33" s="13">
        <f t="shared" si="4"/>
        <v>526.19999999999993</v>
      </c>
      <c r="T33" s="13">
        <f t="shared" si="5"/>
        <v>1061</v>
      </c>
      <c r="U33" s="13"/>
      <c r="V33" s="13"/>
    </row>
    <row r="46" spans="1:22" s="2" customFormat="1" ht="20" x14ac:dyDescent="0.2">
      <c r="A46" s="8" t="s">
        <v>125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2" s="2" customFormat="1" ht="18" x14ac:dyDescent="0.2">
      <c r="A47" s="10" t="s">
        <v>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2" s="2" customFormat="1" ht="18" x14ac:dyDescent="0.2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2" s="2" customFormat="1" ht="18" x14ac:dyDescent="0.2">
      <c r="A49" s="9" t="s">
        <v>137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2" s="21" customFormat="1" ht="18" x14ac:dyDescent="0.2">
      <c r="U50" s="2"/>
    </row>
    <row r="51" spans="1:22" s="21" customFormat="1" ht="18" x14ac:dyDescent="0.2">
      <c r="A51" s="21" t="s">
        <v>134</v>
      </c>
      <c r="E51" s="2" t="s">
        <v>141</v>
      </c>
      <c r="U51" s="2">
        <v>247.8</v>
      </c>
    </row>
    <row r="52" spans="1:22" s="21" customFormat="1" ht="18" x14ac:dyDescent="0.2">
      <c r="A52" s="21" t="s">
        <v>135</v>
      </c>
      <c r="E52" s="2" t="s">
        <v>142</v>
      </c>
      <c r="U52" s="2">
        <v>247.2</v>
      </c>
    </row>
    <row r="53" spans="1:22" s="21" customFormat="1" ht="18" x14ac:dyDescent="0.2">
      <c r="A53" s="21" t="s">
        <v>136</v>
      </c>
      <c r="E53" s="2" t="s">
        <v>143</v>
      </c>
      <c r="U53" s="2">
        <v>225.4</v>
      </c>
    </row>
    <row r="54" spans="1:22" s="21" customFormat="1" ht="18" x14ac:dyDescent="0.2"/>
    <row r="55" spans="1:22" s="6" customFormat="1" x14ac:dyDescent="0.2">
      <c r="A55" s="3" t="s">
        <v>112</v>
      </c>
      <c r="B55" s="3" t="s">
        <v>1</v>
      </c>
      <c r="C55" s="4" t="s">
        <v>2</v>
      </c>
      <c r="D55" s="4" t="s">
        <v>3</v>
      </c>
      <c r="E55" s="3" t="s">
        <v>4</v>
      </c>
      <c r="F55" s="3">
        <v>1</v>
      </c>
      <c r="G55" s="3">
        <v>2</v>
      </c>
      <c r="H55" s="3">
        <v>3</v>
      </c>
      <c r="I55" s="3">
        <v>4</v>
      </c>
      <c r="J55" s="3">
        <v>5</v>
      </c>
      <c r="K55" s="3">
        <v>6</v>
      </c>
      <c r="L55" s="3" t="s">
        <v>118</v>
      </c>
      <c r="M55" s="3">
        <v>1</v>
      </c>
      <c r="N55" s="3">
        <v>2</v>
      </c>
      <c r="O55" s="3">
        <v>3</v>
      </c>
      <c r="P55" s="3">
        <v>4</v>
      </c>
      <c r="Q55" s="3">
        <v>5</v>
      </c>
      <c r="R55" s="3">
        <v>6</v>
      </c>
      <c r="S55" s="3" t="s">
        <v>119</v>
      </c>
      <c r="T55" s="3" t="s">
        <v>122</v>
      </c>
      <c r="U55" s="3" t="s">
        <v>124</v>
      </c>
    </row>
    <row r="56" spans="1:22" s="6" customFormat="1" x14ac:dyDescent="0.2">
      <c r="A56" s="5">
        <v>1</v>
      </c>
      <c r="B56" s="5">
        <v>152</v>
      </c>
      <c r="C56" s="6" t="s">
        <v>66</v>
      </c>
      <c r="D56" s="6" t="s">
        <v>67</v>
      </c>
      <c r="E56" s="5" t="s">
        <v>32</v>
      </c>
      <c r="F56" s="13">
        <v>103.8</v>
      </c>
      <c r="G56" s="13">
        <v>103.4</v>
      </c>
      <c r="H56" s="13">
        <v>103.5</v>
      </c>
      <c r="I56" s="13">
        <v>104.5</v>
      </c>
      <c r="J56" s="13">
        <v>103.8</v>
      </c>
      <c r="K56" s="13">
        <v>101.6</v>
      </c>
      <c r="L56" s="13">
        <f t="shared" ref="L56:L72" si="6">SUM(F56:K56)</f>
        <v>620.6</v>
      </c>
      <c r="M56" s="13">
        <v>103.3</v>
      </c>
      <c r="N56" s="13">
        <v>104.2</v>
      </c>
      <c r="O56" s="13">
        <v>102.9</v>
      </c>
      <c r="P56" s="13">
        <v>103.4</v>
      </c>
      <c r="Q56" s="13">
        <v>104.6</v>
      </c>
      <c r="R56" s="13">
        <v>102.3</v>
      </c>
      <c r="S56" s="13">
        <f t="shared" ref="S56:S72" si="7">SUM(M56:R56)</f>
        <v>620.69999999999993</v>
      </c>
      <c r="T56" s="13">
        <f t="shared" ref="T56:T72" si="8">SUM(S56,L56)</f>
        <v>1241.3</v>
      </c>
      <c r="U56" s="13">
        <v>247.8</v>
      </c>
      <c r="V56" s="13"/>
    </row>
    <row r="57" spans="1:22" s="6" customFormat="1" x14ac:dyDescent="0.2">
      <c r="A57" s="5">
        <v>2</v>
      </c>
      <c r="B57" s="5">
        <v>142</v>
      </c>
      <c r="C57" s="6" t="s">
        <v>62</v>
      </c>
      <c r="D57" s="6" t="s">
        <v>63</v>
      </c>
      <c r="E57" s="5" t="s">
        <v>32</v>
      </c>
      <c r="F57" s="13">
        <v>102.1</v>
      </c>
      <c r="G57" s="13">
        <v>104.6</v>
      </c>
      <c r="H57" s="13">
        <v>103.8</v>
      </c>
      <c r="I57" s="13">
        <v>104.4</v>
      </c>
      <c r="J57" s="13">
        <v>101.9</v>
      </c>
      <c r="K57" s="13">
        <v>102.4</v>
      </c>
      <c r="L57" s="13">
        <f t="shared" si="6"/>
        <v>619.19999999999993</v>
      </c>
      <c r="M57" s="13">
        <v>103.6</v>
      </c>
      <c r="N57" s="13">
        <v>104</v>
      </c>
      <c r="O57" s="13">
        <v>103.3</v>
      </c>
      <c r="P57" s="13">
        <v>104.7</v>
      </c>
      <c r="Q57" s="13">
        <v>102.1</v>
      </c>
      <c r="R57" s="13">
        <v>102.7</v>
      </c>
      <c r="S57" s="13">
        <f t="shared" si="7"/>
        <v>620.4</v>
      </c>
      <c r="T57" s="13">
        <f t="shared" si="8"/>
        <v>1239.5999999999999</v>
      </c>
      <c r="U57" s="13">
        <v>247.2</v>
      </c>
      <c r="V57" s="13"/>
    </row>
    <row r="58" spans="1:22" s="6" customFormat="1" x14ac:dyDescent="0.2">
      <c r="A58" s="5">
        <v>3</v>
      </c>
      <c r="B58" s="5">
        <v>123</v>
      </c>
      <c r="C58" s="6" t="s">
        <v>70</v>
      </c>
      <c r="D58" s="6" t="s">
        <v>71</v>
      </c>
      <c r="E58" s="5" t="s">
        <v>43</v>
      </c>
      <c r="F58" s="13">
        <v>101.8</v>
      </c>
      <c r="G58" s="13">
        <v>104.2</v>
      </c>
      <c r="H58" s="13">
        <v>102.7</v>
      </c>
      <c r="I58" s="13">
        <v>103.2</v>
      </c>
      <c r="J58" s="13">
        <v>104.3</v>
      </c>
      <c r="K58" s="13">
        <v>101.7</v>
      </c>
      <c r="L58" s="13">
        <f t="shared" si="6"/>
        <v>617.9</v>
      </c>
      <c r="M58" s="13">
        <v>104</v>
      </c>
      <c r="N58" s="13">
        <v>100.4</v>
      </c>
      <c r="O58" s="13">
        <v>102.4</v>
      </c>
      <c r="P58" s="13">
        <v>104.6</v>
      </c>
      <c r="Q58" s="13">
        <v>103.3</v>
      </c>
      <c r="R58" s="13">
        <v>102.9</v>
      </c>
      <c r="S58" s="13">
        <f t="shared" si="7"/>
        <v>617.59999999999991</v>
      </c>
      <c r="T58" s="13">
        <f t="shared" si="8"/>
        <v>1235.5</v>
      </c>
      <c r="U58" s="13">
        <v>225.4</v>
      </c>
      <c r="V58" s="13"/>
    </row>
    <row r="59" spans="1:22" s="6" customFormat="1" x14ac:dyDescent="0.2">
      <c r="A59" s="5">
        <v>4</v>
      </c>
      <c r="B59" s="5">
        <v>149</v>
      </c>
      <c r="C59" s="6" t="s">
        <v>68</v>
      </c>
      <c r="D59" s="6" t="s">
        <v>69</v>
      </c>
      <c r="E59" s="5" t="s">
        <v>32</v>
      </c>
      <c r="F59" s="13">
        <v>102.3</v>
      </c>
      <c r="G59" s="13">
        <v>101.3</v>
      </c>
      <c r="H59" s="13">
        <v>100.8</v>
      </c>
      <c r="I59" s="13">
        <v>104.7</v>
      </c>
      <c r="J59" s="13">
        <v>101</v>
      </c>
      <c r="K59" s="13">
        <v>102.5</v>
      </c>
      <c r="L59" s="13">
        <f t="shared" si="6"/>
        <v>612.59999999999991</v>
      </c>
      <c r="M59" s="13">
        <v>103</v>
      </c>
      <c r="N59" s="13">
        <v>103.1</v>
      </c>
      <c r="O59" s="13">
        <v>103.4</v>
      </c>
      <c r="P59" s="13">
        <v>103.7</v>
      </c>
      <c r="Q59" s="13">
        <v>105.1</v>
      </c>
      <c r="R59" s="13">
        <v>104.3</v>
      </c>
      <c r="S59" s="13">
        <f t="shared" si="7"/>
        <v>622.59999999999991</v>
      </c>
      <c r="T59" s="13">
        <f t="shared" si="8"/>
        <v>1235.1999999999998</v>
      </c>
      <c r="U59" s="13">
        <v>205.2</v>
      </c>
      <c r="V59" s="13"/>
    </row>
    <row r="60" spans="1:22" s="6" customFormat="1" x14ac:dyDescent="0.2">
      <c r="A60" s="5">
        <v>5</v>
      </c>
      <c r="B60" s="5">
        <v>148</v>
      </c>
      <c r="C60" s="6" t="s">
        <v>72</v>
      </c>
      <c r="D60" s="6" t="s">
        <v>73</v>
      </c>
      <c r="E60" s="5" t="s">
        <v>43</v>
      </c>
      <c r="F60" s="13">
        <v>100.6</v>
      </c>
      <c r="G60" s="13">
        <v>101.9</v>
      </c>
      <c r="H60" s="13">
        <v>100.9</v>
      </c>
      <c r="I60" s="13">
        <v>101.9</v>
      </c>
      <c r="J60" s="13">
        <v>103</v>
      </c>
      <c r="K60" s="13">
        <v>102</v>
      </c>
      <c r="L60" s="13">
        <f t="shared" si="6"/>
        <v>610.29999999999995</v>
      </c>
      <c r="M60" s="13">
        <v>102.5</v>
      </c>
      <c r="N60" s="13">
        <v>102.9</v>
      </c>
      <c r="O60" s="13">
        <v>100</v>
      </c>
      <c r="P60" s="13">
        <v>102.8</v>
      </c>
      <c r="Q60" s="13">
        <v>101.8</v>
      </c>
      <c r="R60" s="13">
        <v>103.9</v>
      </c>
      <c r="S60" s="13">
        <f t="shared" si="7"/>
        <v>613.9</v>
      </c>
      <c r="T60" s="13">
        <f t="shared" si="8"/>
        <v>1224.1999999999998</v>
      </c>
      <c r="U60" s="13">
        <v>180.5</v>
      </c>
      <c r="V60" s="13"/>
    </row>
    <row r="61" spans="1:22" s="6" customFormat="1" x14ac:dyDescent="0.2">
      <c r="A61" s="5">
        <v>6</v>
      </c>
      <c r="B61" s="5">
        <v>117</v>
      </c>
      <c r="C61" s="6" t="s">
        <v>88</v>
      </c>
      <c r="D61" s="6" t="s">
        <v>89</v>
      </c>
      <c r="E61" s="5" t="s">
        <v>43</v>
      </c>
      <c r="F61" s="13">
        <v>100.3</v>
      </c>
      <c r="G61" s="13">
        <v>98.9</v>
      </c>
      <c r="H61" s="13">
        <v>100.5</v>
      </c>
      <c r="I61" s="13">
        <v>100</v>
      </c>
      <c r="J61" s="13">
        <v>101.4</v>
      </c>
      <c r="K61" s="13">
        <v>102.9</v>
      </c>
      <c r="L61" s="13">
        <f t="shared" si="6"/>
        <v>604</v>
      </c>
      <c r="M61" s="13">
        <v>102.2</v>
      </c>
      <c r="N61" s="13">
        <v>100.7</v>
      </c>
      <c r="O61" s="13">
        <v>100</v>
      </c>
      <c r="P61" s="13">
        <v>101.3</v>
      </c>
      <c r="Q61" s="13">
        <v>102</v>
      </c>
      <c r="R61" s="13">
        <v>98</v>
      </c>
      <c r="S61" s="13">
        <f t="shared" si="7"/>
        <v>604.20000000000005</v>
      </c>
      <c r="T61" s="13">
        <f t="shared" si="8"/>
        <v>1208.2</v>
      </c>
      <c r="U61" s="13">
        <v>160.30000000000001</v>
      </c>
      <c r="V61" s="13"/>
    </row>
    <row r="62" spans="1:22" s="6" customFormat="1" x14ac:dyDescent="0.2">
      <c r="A62" s="5">
        <v>7</v>
      </c>
      <c r="B62" s="5">
        <v>119</v>
      </c>
      <c r="C62" s="6" t="s">
        <v>80</v>
      </c>
      <c r="D62" s="6" t="s">
        <v>81</v>
      </c>
      <c r="E62" s="5" t="s">
        <v>79</v>
      </c>
      <c r="F62" s="13">
        <v>100.3</v>
      </c>
      <c r="G62" s="13">
        <v>100.9</v>
      </c>
      <c r="H62" s="13">
        <v>100.2</v>
      </c>
      <c r="I62" s="13">
        <v>99.4</v>
      </c>
      <c r="J62" s="13">
        <v>99</v>
      </c>
      <c r="K62" s="13">
        <v>101.2</v>
      </c>
      <c r="L62" s="13">
        <f t="shared" si="6"/>
        <v>601</v>
      </c>
      <c r="M62" s="13">
        <v>99.9</v>
      </c>
      <c r="N62" s="13">
        <v>101.8</v>
      </c>
      <c r="O62" s="13">
        <v>99.7</v>
      </c>
      <c r="P62" s="13">
        <v>103.5</v>
      </c>
      <c r="Q62" s="13">
        <v>101.1</v>
      </c>
      <c r="R62" s="13">
        <v>101.5</v>
      </c>
      <c r="S62" s="13">
        <f t="shared" si="7"/>
        <v>607.5</v>
      </c>
      <c r="T62" s="13">
        <f t="shared" si="8"/>
        <v>1208.5</v>
      </c>
      <c r="U62" s="13">
        <v>138.4</v>
      </c>
      <c r="V62" s="13"/>
    </row>
    <row r="63" spans="1:22" s="6" customFormat="1" x14ac:dyDescent="0.2">
      <c r="A63" s="5">
        <v>8</v>
      </c>
      <c r="B63" s="5">
        <v>155</v>
      </c>
      <c r="C63" s="6" t="s">
        <v>76</v>
      </c>
      <c r="D63" s="6" t="s">
        <v>77</v>
      </c>
      <c r="E63" s="5" t="s">
        <v>43</v>
      </c>
      <c r="F63" s="13">
        <v>98</v>
      </c>
      <c r="G63" s="13">
        <v>101.6</v>
      </c>
      <c r="H63" s="13">
        <v>105.2</v>
      </c>
      <c r="I63" s="13">
        <v>100.7</v>
      </c>
      <c r="J63" s="13">
        <v>100.3</v>
      </c>
      <c r="K63" s="13">
        <v>100.4</v>
      </c>
      <c r="L63" s="13">
        <f t="shared" si="6"/>
        <v>606.20000000000005</v>
      </c>
      <c r="M63" s="13">
        <v>100.6</v>
      </c>
      <c r="N63" s="13">
        <v>103.4</v>
      </c>
      <c r="O63" s="13">
        <v>103.9</v>
      </c>
      <c r="P63" s="13">
        <v>101.3</v>
      </c>
      <c r="Q63" s="13">
        <v>103.4</v>
      </c>
      <c r="R63" s="13">
        <v>101.5</v>
      </c>
      <c r="S63" s="13">
        <f t="shared" si="7"/>
        <v>614.1</v>
      </c>
      <c r="T63" s="13">
        <f t="shared" si="8"/>
        <v>1220.3000000000002</v>
      </c>
      <c r="U63" s="13">
        <v>116.5</v>
      </c>
      <c r="V63" s="13"/>
    </row>
    <row r="64" spans="1:22" s="6" customFormat="1" x14ac:dyDescent="0.2">
      <c r="A64" s="5">
        <v>9</v>
      </c>
      <c r="B64" s="5">
        <v>147</v>
      </c>
      <c r="C64" s="6" t="s">
        <v>78</v>
      </c>
      <c r="D64" s="6" t="s">
        <v>73</v>
      </c>
      <c r="E64" s="5" t="s">
        <v>79</v>
      </c>
      <c r="F64" s="13">
        <v>98.3</v>
      </c>
      <c r="G64" s="13">
        <v>102.9</v>
      </c>
      <c r="H64" s="13">
        <v>101.8</v>
      </c>
      <c r="I64" s="13">
        <v>99</v>
      </c>
      <c r="J64" s="13">
        <v>102.2</v>
      </c>
      <c r="K64" s="13">
        <v>100.1</v>
      </c>
      <c r="L64" s="13">
        <f t="shared" si="6"/>
        <v>604.29999999999995</v>
      </c>
      <c r="M64" s="13">
        <v>99.2</v>
      </c>
      <c r="N64" s="13">
        <v>101.2</v>
      </c>
      <c r="O64" s="13">
        <v>102.1</v>
      </c>
      <c r="P64" s="13">
        <v>98.6</v>
      </c>
      <c r="Q64" s="13">
        <v>102</v>
      </c>
      <c r="R64" s="13">
        <v>100.6</v>
      </c>
      <c r="S64" s="13">
        <f t="shared" si="7"/>
        <v>603.70000000000005</v>
      </c>
      <c r="T64" s="13">
        <f t="shared" si="8"/>
        <v>1208</v>
      </c>
      <c r="U64" s="13"/>
      <c r="V64" s="13"/>
    </row>
    <row r="65" spans="1:22" s="6" customFormat="1" x14ac:dyDescent="0.2">
      <c r="A65" s="5">
        <v>10</v>
      </c>
      <c r="B65" s="5">
        <v>107</v>
      </c>
      <c r="C65" s="6" t="s">
        <v>64</v>
      </c>
      <c r="D65" s="6" t="s">
        <v>65</v>
      </c>
      <c r="E65" s="5" t="s">
        <v>32</v>
      </c>
      <c r="F65" s="13">
        <v>100.7</v>
      </c>
      <c r="G65" s="13">
        <v>100.8</v>
      </c>
      <c r="H65" s="13">
        <v>97.5</v>
      </c>
      <c r="I65" s="13">
        <v>100.2</v>
      </c>
      <c r="J65" s="13">
        <v>99.2</v>
      </c>
      <c r="K65" s="13">
        <v>98.1</v>
      </c>
      <c r="L65" s="13">
        <f t="shared" si="6"/>
        <v>596.5</v>
      </c>
      <c r="M65" s="13">
        <v>97.9</v>
      </c>
      <c r="N65" s="13">
        <v>99.5</v>
      </c>
      <c r="O65" s="13">
        <v>98.4</v>
      </c>
      <c r="P65" s="13">
        <v>95.6</v>
      </c>
      <c r="Q65" s="13">
        <v>99.1</v>
      </c>
      <c r="R65" s="13">
        <v>99.7</v>
      </c>
      <c r="S65" s="13">
        <f t="shared" si="7"/>
        <v>590.20000000000005</v>
      </c>
      <c r="T65" s="13">
        <f t="shared" si="8"/>
        <v>1186.7</v>
      </c>
      <c r="U65" s="13"/>
      <c r="V65" s="13"/>
    </row>
    <row r="66" spans="1:22" s="6" customFormat="1" x14ac:dyDescent="0.2">
      <c r="A66" s="5">
        <v>11</v>
      </c>
      <c r="B66" s="5">
        <v>120</v>
      </c>
      <c r="C66" s="6" t="s">
        <v>74</v>
      </c>
      <c r="D66" s="6" t="s">
        <v>75</v>
      </c>
      <c r="E66" s="5" t="s">
        <v>43</v>
      </c>
      <c r="F66" s="13">
        <v>97.2</v>
      </c>
      <c r="G66" s="13">
        <v>93.2</v>
      </c>
      <c r="H66" s="13">
        <v>95.1</v>
      </c>
      <c r="I66" s="13">
        <v>95.6</v>
      </c>
      <c r="J66" s="13">
        <v>100.5</v>
      </c>
      <c r="K66" s="13">
        <v>97.6</v>
      </c>
      <c r="L66" s="13">
        <f t="shared" si="6"/>
        <v>579.20000000000005</v>
      </c>
      <c r="M66" s="13">
        <v>97.2</v>
      </c>
      <c r="N66" s="13">
        <v>102.3</v>
      </c>
      <c r="O66" s="13">
        <v>97</v>
      </c>
      <c r="P66" s="13">
        <v>99.3</v>
      </c>
      <c r="Q66" s="13">
        <v>99.9</v>
      </c>
      <c r="R66" s="13">
        <v>99.1</v>
      </c>
      <c r="S66" s="13">
        <f t="shared" si="7"/>
        <v>594.80000000000007</v>
      </c>
      <c r="T66" s="13">
        <f t="shared" si="8"/>
        <v>1174</v>
      </c>
      <c r="U66" s="13"/>
      <c r="V66" s="13"/>
    </row>
    <row r="67" spans="1:22" s="6" customFormat="1" x14ac:dyDescent="0.2">
      <c r="A67" s="5">
        <v>12</v>
      </c>
      <c r="B67" s="5">
        <v>146</v>
      </c>
      <c r="C67" s="6" t="s">
        <v>93</v>
      </c>
      <c r="D67" s="6" t="s">
        <v>94</v>
      </c>
      <c r="E67" s="5" t="s">
        <v>79</v>
      </c>
      <c r="F67" s="13">
        <v>98.4</v>
      </c>
      <c r="G67" s="13">
        <v>98.4</v>
      </c>
      <c r="H67" s="13">
        <v>98.5</v>
      </c>
      <c r="I67" s="13">
        <v>96.3</v>
      </c>
      <c r="J67" s="13">
        <v>99.2</v>
      </c>
      <c r="K67" s="13">
        <v>93.5</v>
      </c>
      <c r="L67" s="13">
        <f t="shared" si="6"/>
        <v>584.29999999999995</v>
      </c>
      <c r="M67" s="13">
        <v>91.9</v>
      </c>
      <c r="N67" s="13">
        <v>98.2</v>
      </c>
      <c r="O67" s="13">
        <v>93.9</v>
      </c>
      <c r="P67" s="13">
        <v>99.4</v>
      </c>
      <c r="Q67" s="13">
        <v>98.9</v>
      </c>
      <c r="R67" s="13">
        <v>97.2</v>
      </c>
      <c r="S67" s="13">
        <f t="shared" si="7"/>
        <v>579.5</v>
      </c>
      <c r="T67" s="13">
        <f t="shared" si="8"/>
        <v>1163.8</v>
      </c>
      <c r="U67" s="13"/>
      <c r="V67" s="13"/>
    </row>
    <row r="68" spans="1:22" s="6" customFormat="1" x14ac:dyDescent="0.2">
      <c r="A68" s="5">
        <v>13</v>
      </c>
      <c r="B68" s="5">
        <v>154</v>
      </c>
      <c r="C68" s="6" t="s">
        <v>84</v>
      </c>
      <c r="D68" s="6" t="s">
        <v>85</v>
      </c>
      <c r="E68" s="5" t="s">
        <v>32</v>
      </c>
      <c r="F68" s="13">
        <v>93.3</v>
      </c>
      <c r="G68" s="13">
        <v>95.4</v>
      </c>
      <c r="H68" s="13">
        <v>96.2</v>
      </c>
      <c r="I68" s="13">
        <v>97.1</v>
      </c>
      <c r="J68" s="13">
        <v>96.9</v>
      </c>
      <c r="K68" s="13">
        <v>98</v>
      </c>
      <c r="L68" s="13">
        <f t="shared" si="6"/>
        <v>576.9</v>
      </c>
      <c r="M68" s="13">
        <v>96.8</v>
      </c>
      <c r="N68" s="13">
        <v>99.5</v>
      </c>
      <c r="O68" s="13">
        <v>95.3</v>
      </c>
      <c r="P68" s="13">
        <v>97</v>
      </c>
      <c r="Q68" s="13">
        <v>97.7</v>
      </c>
      <c r="R68" s="13">
        <v>97.9</v>
      </c>
      <c r="S68" s="13">
        <f t="shared" si="7"/>
        <v>584.20000000000005</v>
      </c>
      <c r="T68" s="13">
        <f t="shared" si="8"/>
        <v>1161.0999999999999</v>
      </c>
      <c r="U68" s="13"/>
      <c r="V68" s="13"/>
    </row>
    <row r="69" spans="1:22" s="6" customFormat="1" x14ac:dyDescent="0.2">
      <c r="A69" s="5">
        <v>14</v>
      </c>
      <c r="B69" s="5">
        <v>145</v>
      </c>
      <c r="C69" s="6" t="s">
        <v>72</v>
      </c>
      <c r="D69" s="6" t="s">
        <v>90</v>
      </c>
      <c r="E69" s="5" t="s">
        <v>43</v>
      </c>
      <c r="F69" s="13">
        <v>95.4</v>
      </c>
      <c r="G69" s="13">
        <v>99.8</v>
      </c>
      <c r="H69" s="13">
        <v>94.2</v>
      </c>
      <c r="I69" s="13">
        <v>100.6</v>
      </c>
      <c r="J69" s="13">
        <v>94.9</v>
      </c>
      <c r="K69" s="13">
        <v>96.4</v>
      </c>
      <c r="L69" s="13">
        <f t="shared" si="6"/>
        <v>581.29999999999995</v>
      </c>
      <c r="M69" s="13">
        <v>99.3</v>
      </c>
      <c r="N69" s="13">
        <v>96.4</v>
      </c>
      <c r="O69" s="13">
        <v>91.7</v>
      </c>
      <c r="P69" s="13">
        <v>95.2</v>
      </c>
      <c r="Q69" s="13">
        <v>99.1</v>
      </c>
      <c r="R69" s="13">
        <v>96.8</v>
      </c>
      <c r="S69" s="13">
        <f t="shared" si="7"/>
        <v>578.49999999999989</v>
      </c>
      <c r="T69" s="13">
        <f t="shared" si="8"/>
        <v>1159.7999999999997</v>
      </c>
      <c r="U69" s="13"/>
      <c r="V69" s="13"/>
    </row>
    <row r="70" spans="1:22" s="6" customFormat="1" x14ac:dyDescent="0.2">
      <c r="A70" s="5">
        <v>15</v>
      </c>
      <c r="B70" s="5">
        <v>140</v>
      </c>
      <c r="C70" s="6" t="s">
        <v>86</v>
      </c>
      <c r="D70" s="6" t="s">
        <v>87</v>
      </c>
      <c r="E70" s="5" t="s">
        <v>43</v>
      </c>
      <c r="F70" s="13">
        <v>96.5</v>
      </c>
      <c r="G70" s="13">
        <v>100</v>
      </c>
      <c r="H70" s="13">
        <v>97</v>
      </c>
      <c r="I70" s="13">
        <v>97.3</v>
      </c>
      <c r="J70" s="13">
        <v>94.9</v>
      </c>
      <c r="K70" s="13">
        <v>97.2</v>
      </c>
      <c r="L70" s="13">
        <f t="shared" si="6"/>
        <v>582.90000000000009</v>
      </c>
      <c r="M70" s="13">
        <v>94.9</v>
      </c>
      <c r="N70" s="13">
        <v>96.6</v>
      </c>
      <c r="O70" s="13">
        <v>94.9</v>
      </c>
      <c r="P70" s="13">
        <v>98</v>
      </c>
      <c r="Q70" s="13">
        <v>94.5</v>
      </c>
      <c r="R70" s="13">
        <v>97.7</v>
      </c>
      <c r="S70" s="13">
        <f t="shared" si="7"/>
        <v>576.6</v>
      </c>
      <c r="T70" s="13">
        <f t="shared" si="8"/>
        <v>1159.5</v>
      </c>
      <c r="U70" s="13"/>
      <c r="V70" s="13"/>
    </row>
    <row r="71" spans="1:22" s="6" customFormat="1" x14ac:dyDescent="0.2">
      <c r="A71" s="5">
        <v>16</v>
      </c>
      <c r="B71" s="5">
        <v>134</v>
      </c>
      <c r="C71" s="6" t="s">
        <v>91</v>
      </c>
      <c r="D71" s="6" t="s">
        <v>92</v>
      </c>
      <c r="E71" s="5" t="s">
        <v>43</v>
      </c>
      <c r="F71" s="13">
        <v>94.6</v>
      </c>
      <c r="G71" s="13">
        <v>93</v>
      </c>
      <c r="H71" s="13">
        <v>88.9</v>
      </c>
      <c r="I71" s="13">
        <v>98.4</v>
      </c>
      <c r="J71" s="13">
        <v>96.6</v>
      </c>
      <c r="K71" s="13">
        <v>96.5</v>
      </c>
      <c r="L71" s="13">
        <f t="shared" si="6"/>
        <v>568</v>
      </c>
      <c r="M71" s="13">
        <v>88.3</v>
      </c>
      <c r="N71" s="13">
        <v>98.4</v>
      </c>
      <c r="O71" s="13">
        <v>95.5</v>
      </c>
      <c r="P71" s="13">
        <v>93.4</v>
      </c>
      <c r="Q71" s="13">
        <v>92</v>
      </c>
      <c r="R71" s="13">
        <v>94.8</v>
      </c>
      <c r="S71" s="13">
        <f t="shared" si="7"/>
        <v>562.4</v>
      </c>
      <c r="T71" s="13">
        <f t="shared" si="8"/>
        <v>1130.4000000000001</v>
      </c>
      <c r="U71" s="13"/>
      <c r="V71" s="13"/>
    </row>
    <row r="72" spans="1:22" x14ac:dyDescent="0.2">
      <c r="A72" s="5">
        <v>17</v>
      </c>
      <c r="B72" s="5">
        <v>113</v>
      </c>
      <c r="C72" s="6" t="s">
        <v>95</v>
      </c>
      <c r="D72" s="6" t="s">
        <v>16</v>
      </c>
      <c r="E72" s="5" t="s">
        <v>79</v>
      </c>
      <c r="F72" s="13">
        <v>87.6</v>
      </c>
      <c r="G72" s="13">
        <v>85.8</v>
      </c>
      <c r="H72" s="13">
        <v>88.5</v>
      </c>
      <c r="I72" s="13">
        <v>93.5</v>
      </c>
      <c r="J72" s="13">
        <v>92.3</v>
      </c>
      <c r="K72" s="13">
        <v>87.1</v>
      </c>
      <c r="L72" s="13">
        <f t="shared" si="6"/>
        <v>534.79999999999995</v>
      </c>
      <c r="M72" s="13">
        <v>86.8</v>
      </c>
      <c r="N72" s="13">
        <v>87</v>
      </c>
      <c r="O72" s="13">
        <v>85</v>
      </c>
      <c r="P72" s="13">
        <v>90.1</v>
      </c>
      <c r="Q72" s="13">
        <v>84.7</v>
      </c>
      <c r="R72" s="13">
        <v>92.6</v>
      </c>
      <c r="S72" s="13">
        <f t="shared" si="7"/>
        <v>526.19999999999993</v>
      </c>
      <c r="T72" s="13">
        <f t="shared" si="8"/>
        <v>1061</v>
      </c>
      <c r="U72" s="13"/>
      <c r="V72" s="13"/>
    </row>
  </sheetData>
  <sortState ref="B11:U18">
    <sortCondition descending="1" ref="U18"/>
  </sortState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0.5" style="1" bestFit="1" customWidth="1"/>
    <col min="4" max="4" width="19.1640625" style="1" bestFit="1" customWidth="1"/>
    <col min="5" max="5" width="6" style="1" bestFit="1" customWidth="1"/>
    <col min="6" max="11" width="7" style="1" hidden="1" customWidth="1"/>
    <col min="12" max="12" width="10.6640625" style="1" customWidth="1"/>
    <col min="13" max="18" width="7" style="1" hidden="1" customWidth="1"/>
    <col min="19" max="21" width="10.6640625" style="1" customWidth="1"/>
    <col min="22" max="16384" width="9.1640625" style="1"/>
  </cols>
  <sheetData>
    <row r="1" spans="1:23" s="2" customFormat="1" ht="20" x14ac:dyDescent="0.2">
      <c r="A1" s="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3" s="2" customFormat="1" ht="18" x14ac:dyDescent="0.2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3" s="2" customFormat="1" ht="18" x14ac:dyDescent="0.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3" s="2" customFormat="1" ht="18" x14ac:dyDescent="0.2">
      <c r="A4" s="9" t="s">
        <v>110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3" s="2" customFormat="1" ht="18" x14ac:dyDescent="0.2">
      <c r="A5" s="9"/>
      <c r="B5" s="9"/>
      <c r="C5" s="9"/>
      <c r="D5" s="9"/>
      <c r="E5" s="9"/>
      <c r="F5" s="9"/>
      <c r="G5" s="9"/>
    </row>
    <row r="6" spans="1:23" s="21" customFormat="1" ht="18" x14ac:dyDescent="0.2">
      <c r="A6" s="21" t="s">
        <v>134</v>
      </c>
      <c r="D6" s="2"/>
      <c r="E6" s="2" t="s">
        <v>146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7">
        <v>249.1</v>
      </c>
      <c r="V6" s="2"/>
    </row>
    <row r="7" spans="1:23" s="21" customFormat="1" ht="18" x14ac:dyDescent="0.2">
      <c r="A7" s="21" t="s">
        <v>135</v>
      </c>
      <c r="D7" s="2"/>
      <c r="E7" s="2" t="s">
        <v>147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7">
        <v>244.8</v>
      </c>
      <c r="V7" s="2"/>
    </row>
    <row r="8" spans="1:23" s="21" customFormat="1" ht="18" x14ac:dyDescent="0.2">
      <c r="A8" s="21" t="s">
        <v>136</v>
      </c>
      <c r="D8" s="2"/>
      <c r="E8" s="2" t="s">
        <v>148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7">
        <v>223.9</v>
      </c>
      <c r="V8" s="2"/>
    </row>
    <row r="9" spans="1:23" s="2" customFormat="1" ht="18" x14ac:dyDescent="0.2">
      <c r="A9" s="9"/>
      <c r="B9" s="9"/>
      <c r="C9" s="9"/>
      <c r="D9" s="9"/>
      <c r="E9" s="9"/>
      <c r="F9" s="9"/>
      <c r="G9" s="9"/>
    </row>
    <row r="10" spans="1:23" s="6" customFormat="1" x14ac:dyDescent="0.2">
      <c r="A10" s="3" t="s">
        <v>112</v>
      </c>
      <c r="B10" s="3" t="s">
        <v>1</v>
      </c>
      <c r="C10" s="4" t="s">
        <v>2</v>
      </c>
      <c r="D10" s="4" t="s">
        <v>3</v>
      </c>
      <c r="E10" s="3" t="s">
        <v>4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 t="s">
        <v>118</v>
      </c>
      <c r="M10" s="3">
        <v>1</v>
      </c>
      <c r="N10" s="3">
        <v>2</v>
      </c>
      <c r="O10" s="3">
        <v>3</v>
      </c>
      <c r="P10" s="3">
        <v>4</v>
      </c>
      <c r="Q10" s="3">
        <v>5</v>
      </c>
      <c r="R10" s="3">
        <v>6</v>
      </c>
      <c r="S10" s="3" t="s">
        <v>119</v>
      </c>
      <c r="T10" s="3" t="s">
        <v>122</v>
      </c>
      <c r="U10" s="3" t="s">
        <v>124</v>
      </c>
    </row>
    <row r="11" spans="1:23" s="6" customFormat="1" x14ac:dyDescent="0.2">
      <c r="A11" s="5">
        <v>1</v>
      </c>
      <c r="B11" s="5">
        <v>122</v>
      </c>
      <c r="C11" s="6" t="s">
        <v>22</v>
      </c>
      <c r="D11" s="6" t="s">
        <v>23</v>
      </c>
      <c r="E11" s="5"/>
      <c r="F11" s="13">
        <v>102.6</v>
      </c>
      <c r="G11" s="13">
        <v>103.5</v>
      </c>
      <c r="H11" s="13">
        <v>104.3</v>
      </c>
      <c r="I11" s="13">
        <v>105.3</v>
      </c>
      <c r="J11" s="13">
        <v>104.5</v>
      </c>
      <c r="K11" s="13">
        <v>103.7</v>
      </c>
      <c r="L11" s="13">
        <f t="shared" ref="L11:L26" si="0">SUM(F11:K11)</f>
        <v>623.90000000000009</v>
      </c>
      <c r="M11" s="13">
        <v>102.3</v>
      </c>
      <c r="N11" s="13">
        <v>103.4</v>
      </c>
      <c r="O11" s="13">
        <v>105.4</v>
      </c>
      <c r="P11" s="13">
        <v>105</v>
      </c>
      <c r="Q11" s="13">
        <v>103.2</v>
      </c>
      <c r="R11" s="13">
        <v>104</v>
      </c>
      <c r="S11" s="13">
        <f t="shared" ref="S11:S26" si="1">SUM(M11:R11)</f>
        <v>623.30000000000007</v>
      </c>
      <c r="T11" s="13">
        <f t="shared" ref="T11:T26" si="2">S11+L11</f>
        <v>1247.2000000000003</v>
      </c>
      <c r="U11" s="13">
        <v>249.1</v>
      </c>
      <c r="V11" s="13"/>
      <c r="W11" s="13"/>
    </row>
    <row r="12" spans="1:23" s="6" customFormat="1" x14ac:dyDescent="0.2">
      <c r="A12" s="5">
        <v>2</v>
      </c>
      <c r="B12" s="5">
        <v>143</v>
      </c>
      <c r="C12" s="6" t="s">
        <v>26</v>
      </c>
      <c r="D12" s="6" t="s">
        <v>27</v>
      </c>
      <c r="E12" s="5"/>
      <c r="F12" s="13">
        <v>103.6</v>
      </c>
      <c r="G12" s="13">
        <v>101.1</v>
      </c>
      <c r="H12" s="13">
        <v>103.6</v>
      </c>
      <c r="I12" s="13">
        <v>103.8</v>
      </c>
      <c r="J12" s="13">
        <v>103.2</v>
      </c>
      <c r="K12" s="13">
        <v>103.1</v>
      </c>
      <c r="L12" s="13">
        <f t="shared" si="0"/>
        <v>618.4</v>
      </c>
      <c r="M12" s="13">
        <v>104.2</v>
      </c>
      <c r="N12" s="13">
        <v>103.4</v>
      </c>
      <c r="O12" s="13">
        <v>103.7</v>
      </c>
      <c r="P12" s="13">
        <v>101.7</v>
      </c>
      <c r="Q12" s="13">
        <v>105.6</v>
      </c>
      <c r="R12" s="13">
        <v>101.9</v>
      </c>
      <c r="S12" s="13">
        <f t="shared" si="1"/>
        <v>620.5</v>
      </c>
      <c r="T12" s="13">
        <f t="shared" si="2"/>
        <v>1238.9000000000001</v>
      </c>
      <c r="U12" s="13">
        <v>244.8</v>
      </c>
      <c r="V12" s="13"/>
      <c r="W12" s="13"/>
    </row>
    <row r="13" spans="1:23" s="6" customFormat="1" x14ac:dyDescent="0.2">
      <c r="A13" s="5">
        <v>3</v>
      </c>
      <c r="B13" s="5">
        <v>126</v>
      </c>
      <c r="C13" s="6" t="s">
        <v>30</v>
      </c>
      <c r="D13" s="6" t="s">
        <v>31</v>
      </c>
      <c r="E13" s="5" t="s">
        <v>32</v>
      </c>
      <c r="F13" s="13">
        <v>102.2</v>
      </c>
      <c r="G13" s="13">
        <v>103.4</v>
      </c>
      <c r="H13" s="13">
        <v>103.5</v>
      </c>
      <c r="I13" s="13">
        <v>101.3</v>
      </c>
      <c r="J13" s="13">
        <v>101.6</v>
      </c>
      <c r="K13" s="13">
        <v>101.7</v>
      </c>
      <c r="L13" s="13">
        <f t="shared" si="0"/>
        <v>613.70000000000005</v>
      </c>
      <c r="M13" s="13">
        <v>101.7</v>
      </c>
      <c r="N13" s="13">
        <v>102.1</v>
      </c>
      <c r="O13" s="13">
        <v>102.8</v>
      </c>
      <c r="P13" s="13">
        <v>102.7</v>
      </c>
      <c r="Q13" s="13">
        <v>101.2</v>
      </c>
      <c r="R13" s="13">
        <v>103.8</v>
      </c>
      <c r="S13" s="13">
        <f t="shared" si="1"/>
        <v>614.29999999999995</v>
      </c>
      <c r="T13" s="13">
        <f t="shared" si="2"/>
        <v>1228</v>
      </c>
      <c r="U13" s="13">
        <v>223.9</v>
      </c>
      <c r="V13" s="13"/>
      <c r="W13" s="13"/>
    </row>
    <row r="14" spans="1:23" s="6" customFormat="1" x14ac:dyDescent="0.2">
      <c r="A14" s="5">
        <v>4</v>
      </c>
      <c r="B14" s="5">
        <v>156</v>
      </c>
      <c r="C14" s="6" t="s">
        <v>44</v>
      </c>
      <c r="D14" s="6" t="s">
        <v>45</v>
      </c>
      <c r="E14" s="5"/>
      <c r="F14" s="13">
        <v>105</v>
      </c>
      <c r="G14" s="13">
        <v>104.6</v>
      </c>
      <c r="H14" s="13">
        <v>104</v>
      </c>
      <c r="I14" s="13">
        <v>103</v>
      </c>
      <c r="J14" s="13">
        <v>102.5</v>
      </c>
      <c r="K14" s="13">
        <v>104.1</v>
      </c>
      <c r="L14" s="13">
        <f t="shared" si="0"/>
        <v>623.20000000000005</v>
      </c>
      <c r="M14" s="13">
        <v>103.4</v>
      </c>
      <c r="N14" s="13">
        <v>105</v>
      </c>
      <c r="O14" s="13">
        <v>103.4</v>
      </c>
      <c r="P14" s="13">
        <v>104.9</v>
      </c>
      <c r="Q14" s="13">
        <v>105.2</v>
      </c>
      <c r="R14" s="13">
        <v>103</v>
      </c>
      <c r="S14" s="13">
        <f t="shared" si="1"/>
        <v>624.90000000000009</v>
      </c>
      <c r="T14" s="13">
        <f t="shared" si="2"/>
        <v>1248.1000000000001</v>
      </c>
      <c r="U14" s="13">
        <v>204.3</v>
      </c>
      <c r="V14" s="13"/>
      <c r="W14" s="13"/>
    </row>
    <row r="15" spans="1:23" s="6" customFormat="1" x14ac:dyDescent="0.2">
      <c r="A15" s="5">
        <v>5</v>
      </c>
      <c r="B15" s="5">
        <v>138</v>
      </c>
      <c r="C15" s="6" t="s">
        <v>24</v>
      </c>
      <c r="D15" s="6" t="s">
        <v>25</v>
      </c>
      <c r="E15" s="5"/>
      <c r="F15" s="13">
        <v>99</v>
      </c>
      <c r="G15" s="13">
        <v>99.7</v>
      </c>
      <c r="H15" s="13">
        <v>100.5</v>
      </c>
      <c r="I15" s="13">
        <v>102.9</v>
      </c>
      <c r="J15" s="13">
        <v>102.5</v>
      </c>
      <c r="K15" s="13">
        <v>101.9</v>
      </c>
      <c r="L15" s="13">
        <f t="shared" si="0"/>
        <v>606.5</v>
      </c>
      <c r="M15" s="13">
        <v>100.9</v>
      </c>
      <c r="N15" s="13">
        <v>99.6</v>
      </c>
      <c r="O15" s="13">
        <v>102</v>
      </c>
      <c r="P15" s="13">
        <v>102.8</v>
      </c>
      <c r="Q15" s="13">
        <v>101.6</v>
      </c>
      <c r="R15" s="13">
        <v>102.9</v>
      </c>
      <c r="S15" s="13">
        <f t="shared" si="1"/>
        <v>609.79999999999995</v>
      </c>
      <c r="T15" s="13">
        <f t="shared" si="2"/>
        <v>1216.3</v>
      </c>
      <c r="U15" s="13">
        <v>182.7</v>
      </c>
      <c r="V15" s="13"/>
      <c r="W15" s="13"/>
    </row>
    <row r="16" spans="1:23" s="6" customFormat="1" x14ac:dyDescent="0.2">
      <c r="A16" s="5">
        <v>6</v>
      </c>
      <c r="B16" s="5">
        <v>151</v>
      </c>
      <c r="C16" s="6" t="s">
        <v>17</v>
      </c>
      <c r="D16" s="6" t="s">
        <v>18</v>
      </c>
      <c r="E16" s="5"/>
      <c r="F16" s="13">
        <v>104.2</v>
      </c>
      <c r="G16" s="13">
        <v>103.6</v>
      </c>
      <c r="H16" s="13">
        <v>104</v>
      </c>
      <c r="I16" s="13">
        <v>103.5</v>
      </c>
      <c r="J16" s="13">
        <v>101.9</v>
      </c>
      <c r="K16" s="13">
        <v>103</v>
      </c>
      <c r="L16" s="13">
        <f t="shared" si="0"/>
        <v>620.20000000000005</v>
      </c>
      <c r="M16" s="13">
        <v>104.5</v>
      </c>
      <c r="N16" s="13">
        <v>102.5</v>
      </c>
      <c r="O16" s="13">
        <v>103</v>
      </c>
      <c r="P16" s="13">
        <v>104.5</v>
      </c>
      <c r="Q16" s="13">
        <v>104.5</v>
      </c>
      <c r="R16" s="13">
        <v>103.3</v>
      </c>
      <c r="S16" s="13">
        <f t="shared" si="1"/>
        <v>622.29999999999995</v>
      </c>
      <c r="T16" s="13">
        <f t="shared" si="2"/>
        <v>1242.5</v>
      </c>
      <c r="U16" s="13">
        <v>162.19999999999999</v>
      </c>
      <c r="V16" s="13"/>
      <c r="W16" s="13"/>
    </row>
    <row r="17" spans="1:23" s="6" customFormat="1" x14ac:dyDescent="0.2">
      <c r="A17" s="5">
        <v>7</v>
      </c>
      <c r="B17" s="5">
        <v>139</v>
      </c>
      <c r="C17" s="6" t="s">
        <v>35</v>
      </c>
      <c r="D17" s="6" t="s">
        <v>36</v>
      </c>
      <c r="E17" s="5" t="s">
        <v>32</v>
      </c>
      <c r="F17" s="13">
        <v>98.3</v>
      </c>
      <c r="G17" s="13">
        <v>102.8</v>
      </c>
      <c r="H17" s="13">
        <v>102.9</v>
      </c>
      <c r="I17" s="13">
        <v>102.4</v>
      </c>
      <c r="J17" s="13">
        <v>102.6</v>
      </c>
      <c r="K17" s="13">
        <v>102.4</v>
      </c>
      <c r="L17" s="13">
        <f t="shared" si="0"/>
        <v>611.4</v>
      </c>
      <c r="M17" s="13">
        <v>100.5</v>
      </c>
      <c r="N17" s="13">
        <v>102.8</v>
      </c>
      <c r="O17" s="13">
        <v>99.4</v>
      </c>
      <c r="P17" s="13">
        <v>99</v>
      </c>
      <c r="Q17" s="13">
        <v>103.6</v>
      </c>
      <c r="R17" s="13">
        <v>100.8</v>
      </c>
      <c r="S17" s="13">
        <f t="shared" si="1"/>
        <v>606.1</v>
      </c>
      <c r="T17" s="13">
        <f t="shared" si="2"/>
        <v>1217.5</v>
      </c>
      <c r="U17" s="13">
        <v>137.80000000000001</v>
      </c>
      <c r="V17" s="13"/>
      <c r="W17" s="13"/>
    </row>
    <row r="18" spans="1:23" s="6" customFormat="1" x14ac:dyDescent="0.2">
      <c r="A18" s="5">
        <v>8</v>
      </c>
      <c r="B18" s="5">
        <v>111</v>
      </c>
      <c r="C18" s="6" t="s">
        <v>28</v>
      </c>
      <c r="D18" s="6" t="s">
        <v>29</v>
      </c>
      <c r="E18" s="5"/>
      <c r="F18" s="13">
        <v>100.4</v>
      </c>
      <c r="G18" s="13">
        <v>99.7</v>
      </c>
      <c r="H18" s="13">
        <v>104.4</v>
      </c>
      <c r="I18" s="13">
        <v>100.4</v>
      </c>
      <c r="J18" s="13">
        <v>102.8</v>
      </c>
      <c r="K18" s="13">
        <v>102.7</v>
      </c>
      <c r="L18" s="13">
        <f t="shared" si="0"/>
        <v>610.4</v>
      </c>
      <c r="M18" s="13">
        <v>98.8</v>
      </c>
      <c r="N18" s="13">
        <v>102.1</v>
      </c>
      <c r="O18" s="13">
        <v>102</v>
      </c>
      <c r="P18" s="13">
        <v>99</v>
      </c>
      <c r="Q18" s="13">
        <v>101.2</v>
      </c>
      <c r="R18" s="13">
        <v>103.8</v>
      </c>
      <c r="S18" s="13">
        <f t="shared" si="1"/>
        <v>606.9</v>
      </c>
      <c r="T18" s="13">
        <f t="shared" si="2"/>
        <v>1217.3</v>
      </c>
      <c r="U18" s="13">
        <v>118</v>
      </c>
      <c r="V18" s="13"/>
      <c r="W18" s="13"/>
    </row>
    <row r="19" spans="1:23" s="6" customFormat="1" x14ac:dyDescent="0.2">
      <c r="A19" s="5">
        <v>9</v>
      </c>
      <c r="B19" s="5">
        <v>141</v>
      </c>
      <c r="C19" s="6" t="s">
        <v>37</v>
      </c>
      <c r="D19" s="6" t="s">
        <v>38</v>
      </c>
      <c r="E19" s="5" t="s">
        <v>32</v>
      </c>
      <c r="F19" s="13">
        <v>101.2</v>
      </c>
      <c r="G19" s="13">
        <v>100.9</v>
      </c>
      <c r="H19" s="13">
        <v>101.7</v>
      </c>
      <c r="I19" s="13">
        <v>102.1</v>
      </c>
      <c r="J19" s="13">
        <v>100.3</v>
      </c>
      <c r="K19" s="13">
        <v>101.1</v>
      </c>
      <c r="L19" s="13">
        <f t="shared" si="0"/>
        <v>607.29999999999995</v>
      </c>
      <c r="M19" s="13">
        <v>99.3</v>
      </c>
      <c r="N19" s="13">
        <v>101.9</v>
      </c>
      <c r="O19" s="13">
        <v>101.3</v>
      </c>
      <c r="P19" s="13">
        <v>100.8</v>
      </c>
      <c r="Q19" s="13">
        <v>100.5</v>
      </c>
      <c r="R19" s="13">
        <v>101</v>
      </c>
      <c r="S19" s="13">
        <f t="shared" si="1"/>
        <v>604.79999999999995</v>
      </c>
      <c r="T19" s="13">
        <f t="shared" si="2"/>
        <v>1212.0999999999999</v>
      </c>
      <c r="U19" s="13"/>
      <c r="V19" s="13"/>
      <c r="W19" s="13"/>
    </row>
    <row r="20" spans="1:23" s="6" customFormat="1" x14ac:dyDescent="0.2">
      <c r="A20" s="5">
        <v>10</v>
      </c>
      <c r="B20" s="5">
        <v>102</v>
      </c>
      <c r="C20" s="6" t="s">
        <v>41</v>
      </c>
      <c r="D20" s="6" t="s">
        <v>42</v>
      </c>
      <c r="E20" s="5" t="s">
        <v>43</v>
      </c>
      <c r="F20" s="13">
        <v>100.4</v>
      </c>
      <c r="G20" s="13">
        <v>100.8</v>
      </c>
      <c r="H20" s="13">
        <v>100.6</v>
      </c>
      <c r="I20" s="13">
        <v>102.7</v>
      </c>
      <c r="J20" s="13">
        <v>100.4</v>
      </c>
      <c r="K20" s="13">
        <v>100.5</v>
      </c>
      <c r="L20" s="13">
        <f t="shared" si="0"/>
        <v>605.4</v>
      </c>
      <c r="M20" s="13">
        <v>99.4</v>
      </c>
      <c r="N20" s="13">
        <v>102.3</v>
      </c>
      <c r="O20" s="13">
        <v>98.6</v>
      </c>
      <c r="P20" s="13">
        <v>100.2</v>
      </c>
      <c r="Q20" s="13">
        <v>99.7</v>
      </c>
      <c r="R20" s="13">
        <v>102.4</v>
      </c>
      <c r="S20" s="13">
        <f t="shared" si="1"/>
        <v>602.59999999999991</v>
      </c>
      <c r="T20" s="13">
        <f t="shared" si="2"/>
        <v>1208</v>
      </c>
      <c r="U20" s="13"/>
      <c r="V20" s="13"/>
      <c r="W20" s="13"/>
    </row>
    <row r="21" spans="1:23" s="6" customFormat="1" x14ac:dyDescent="0.2">
      <c r="A21" s="5">
        <v>11</v>
      </c>
      <c r="B21" s="5">
        <v>125</v>
      </c>
      <c r="C21" s="6" t="s">
        <v>19</v>
      </c>
      <c r="D21" s="6" t="s">
        <v>144</v>
      </c>
      <c r="E21" s="5" t="s">
        <v>21</v>
      </c>
      <c r="F21" s="13">
        <v>100.9</v>
      </c>
      <c r="G21" s="13">
        <v>101.1</v>
      </c>
      <c r="H21" s="13">
        <v>97.8</v>
      </c>
      <c r="I21" s="13">
        <v>97.7</v>
      </c>
      <c r="J21" s="13">
        <v>101.5</v>
      </c>
      <c r="K21" s="13">
        <v>98.6</v>
      </c>
      <c r="L21" s="13">
        <f t="shared" si="0"/>
        <v>597.6</v>
      </c>
      <c r="M21" s="13">
        <v>99.6</v>
      </c>
      <c r="N21" s="13">
        <v>100.5</v>
      </c>
      <c r="O21" s="13">
        <v>101.5</v>
      </c>
      <c r="P21" s="13">
        <v>101.7</v>
      </c>
      <c r="Q21" s="13">
        <v>100.7</v>
      </c>
      <c r="R21" s="13">
        <v>98.6</v>
      </c>
      <c r="S21" s="13">
        <f t="shared" si="1"/>
        <v>602.6</v>
      </c>
      <c r="T21" s="13">
        <f t="shared" si="2"/>
        <v>1200.2</v>
      </c>
      <c r="U21" s="13"/>
      <c r="V21" s="13"/>
      <c r="W21" s="13"/>
    </row>
    <row r="22" spans="1:23" s="6" customFormat="1" x14ac:dyDescent="0.2">
      <c r="A22" s="5">
        <v>12</v>
      </c>
      <c r="B22" s="5">
        <v>150</v>
      </c>
      <c r="C22" s="6" t="s">
        <v>33</v>
      </c>
      <c r="D22" s="6" t="s">
        <v>34</v>
      </c>
      <c r="E22" s="5" t="s">
        <v>32</v>
      </c>
      <c r="F22" s="13">
        <v>100.8</v>
      </c>
      <c r="G22" s="13">
        <v>99.8</v>
      </c>
      <c r="H22" s="13">
        <v>100.4</v>
      </c>
      <c r="I22" s="13">
        <v>97.5</v>
      </c>
      <c r="J22" s="13">
        <v>100.9</v>
      </c>
      <c r="K22" s="13">
        <v>99.4</v>
      </c>
      <c r="L22" s="13">
        <f t="shared" si="0"/>
        <v>598.79999999999995</v>
      </c>
      <c r="M22" s="13">
        <v>100.2</v>
      </c>
      <c r="N22" s="13">
        <v>97.1</v>
      </c>
      <c r="O22" s="13">
        <v>99.4</v>
      </c>
      <c r="P22" s="13">
        <v>100.9</v>
      </c>
      <c r="Q22" s="13">
        <v>99.8</v>
      </c>
      <c r="R22" s="13">
        <v>101.1</v>
      </c>
      <c r="S22" s="13">
        <f t="shared" si="1"/>
        <v>598.5</v>
      </c>
      <c r="T22" s="13">
        <f t="shared" si="2"/>
        <v>1197.3</v>
      </c>
      <c r="U22" s="13"/>
      <c r="V22" s="13"/>
      <c r="W22" s="13"/>
    </row>
    <row r="23" spans="1:23" s="6" customFormat="1" x14ac:dyDescent="0.2">
      <c r="A23" s="5">
        <v>13</v>
      </c>
      <c r="B23" s="5">
        <v>133</v>
      </c>
      <c r="C23" s="6" t="s">
        <v>39</v>
      </c>
      <c r="D23" s="6" t="s">
        <v>40</v>
      </c>
      <c r="E23" s="5" t="s">
        <v>32</v>
      </c>
      <c r="F23" s="13">
        <v>96.4</v>
      </c>
      <c r="G23" s="13">
        <v>99.3</v>
      </c>
      <c r="H23" s="13">
        <v>96.3</v>
      </c>
      <c r="I23" s="13">
        <v>98.3</v>
      </c>
      <c r="J23" s="13">
        <v>97.8</v>
      </c>
      <c r="K23" s="13">
        <v>98.3</v>
      </c>
      <c r="L23" s="13">
        <f t="shared" si="0"/>
        <v>586.4</v>
      </c>
      <c r="M23" s="13">
        <v>98.1</v>
      </c>
      <c r="N23" s="13">
        <v>97.1</v>
      </c>
      <c r="O23" s="13">
        <v>99.4</v>
      </c>
      <c r="P23" s="13">
        <v>100.1</v>
      </c>
      <c r="Q23" s="13">
        <v>97.1</v>
      </c>
      <c r="R23" s="13">
        <v>96.1</v>
      </c>
      <c r="S23" s="13">
        <f t="shared" si="1"/>
        <v>587.90000000000009</v>
      </c>
      <c r="T23" s="13">
        <f t="shared" si="2"/>
        <v>1174.3000000000002</v>
      </c>
      <c r="U23" s="13"/>
      <c r="V23" s="13"/>
      <c r="W23" s="13"/>
    </row>
    <row r="24" spans="1:23" s="6" customFormat="1" x14ac:dyDescent="0.2">
      <c r="A24" s="5">
        <v>14</v>
      </c>
      <c r="B24" s="5">
        <v>124</v>
      </c>
      <c r="C24" s="6" t="s">
        <v>13</v>
      </c>
      <c r="D24" s="6" t="s">
        <v>14</v>
      </c>
      <c r="E24" s="5"/>
      <c r="F24" s="13">
        <v>94</v>
      </c>
      <c r="G24" s="13">
        <v>99.9</v>
      </c>
      <c r="H24" s="13">
        <v>98.9</v>
      </c>
      <c r="I24" s="13">
        <v>98.7</v>
      </c>
      <c r="J24" s="13">
        <v>98.3</v>
      </c>
      <c r="K24" s="13">
        <v>95</v>
      </c>
      <c r="L24" s="13">
        <f t="shared" si="0"/>
        <v>584.79999999999995</v>
      </c>
      <c r="M24" s="13">
        <v>98</v>
      </c>
      <c r="N24" s="13">
        <v>97.6</v>
      </c>
      <c r="O24" s="13">
        <v>99.3</v>
      </c>
      <c r="P24" s="13">
        <v>93.8</v>
      </c>
      <c r="Q24" s="13">
        <v>96.5</v>
      </c>
      <c r="R24" s="13">
        <v>95</v>
      </c>
      <c r="S24" s="13">
        <f t="shared" si="1"/>
        <v>580.20000000000005</v>
      </c>
      <c r="T24" s="13">
        <f t="shared" si="2"/>
        <v>1165</v>
      </c>
      <c r="U24" s="13"/>
      <c r="V24" s="13"/>
      <c r="W24" s="13"/>
    </row>
    <row r="25" spans="1:23" s="6" customFormat="1" x14ac:dyDescent="0.2">
      <c r="A25" s="5">
        <v>15</v>
      </c>
      <c r="B25" s="5">
        <v>112</v>
      </c>
      <c r="C25" s="6" t="s">
        <v>15</v>
      </c>
      <c r="D25" s="6" t="s">
        <v>16</v>
      </c>
      <c r="E25" s="5"/>
      <c r="F25" s="13">
        <v>98.8</v>
      </c>
      <c r="G25" s="13">
        <v>95.1</v>
      </c>
      <c r="H25" s="13">
        <v>96.1</v>
      </c>
      <c r="I25" s="13">
        <v>97.1</v>
      </c>
      <c r="J25" s="13">
        <v>97.6</v>
      </c>
      <c r="K25" s="13">
        <v>97.1</v>
      </c>
      <c r="L25" s="13">
        <f t="shared" si="0"/>
        <v>581.80000000000007</v>
      </c>
      <c r="M25" s="13">
        <v>98.8</v>
      </c>
      <c r="N25" s="13">
        <v>95.8</v>
      </c>
      <c r="O25" s="13">
        <v>98.3</v>
      </c>
      <c r="P25" s="13">
        <v>98.4</v>
      </c>
      <c r="Q25" s="13">
        <v>95.4</v>
      </c>
      <c r="R25" s="13">
        <v>90.8</v>
      </c>
      <c r="S25" s="13">
        <f t="shared" si="1"/>
        <v>577.49999999999989</v>
      </c>
      <c r="T25" s="13">
        <f t="shared" si="2"/>
        <v>1159.3</v>
      </c>
      <c r="U25" s="13"/>
      <c r="V25" s="13"/>
      <c r="W25" s="13"/>
    </row>
    <row r="26" spans="1:23" s="6" customFormat="1" x14ac:dyDescent="0.2">
      <c r="A26" s="5">
        <v>16</v>
      </c>
      <c r="B26" s="5">
        <v>136</v>
      </c>
      <c r="C26" s="6" t="s">
        <v>11</v>
      </c>
      <c r="D26" s="6" t="s">
        <v>12</v>
      </c>
      <c r="E26" s="5"/>
      <c r="F26" s="13">
        <v>98</v>
      </c>
      <c r="G26" s="13">
        <v>97.2</v>
      </c>
      <c r="H26" s="13">
        <v>100.3</v>
      </c>
      <c r="I26" s="13">
        <v>97.2</v>
      </c>
      <c r="J26" s="13">
        <v>95.7</v>
      </c>
      <c r="K26" s="13">
        <v>94.2</v>
      </c>
      <c r="L26" s="13">
        <f t="shared" si="0"/>
        <v>582.6</v>
      </c>
      <c r="M26" s="13">
        <v>96.9</v>
      </c>
      <c r="N26" s="13">
        <v>96.9</v>
      </c>
      <c r="O26" s="13">
        <v>97.3</v>
      </c>
      <c r="P26" s="13">
        <v>95.1</v>
      </c>
      <c r="Q26" s="13">
        <v>93.9</v>
      </c>
      <c r="R26" s="13">
        <v>94.2</v>
      </c>
      <c r="S26" s="13">
        <f t="shared" si="1"/>
        <v>574.30000000000007</v>
      </c>
      <c r="T26" s="13">
        <f t="shared" si="2"/>
        <v>1156.9000000000001</v>
      </c>
      <c r="U26" s="13"/>
      <c r="V26" s="13"/>
      <c r="W26" s="13"/>
    </row>
    <row r="27" spans="1:23" s="6" customFormat="1" x14ac:dyDescent="0.2">
      <c r="A27" s="5"/>
      <c r="B27" s="5"/>
      <c r="E27" s="5"/>
      <c r="F27" s="13"/>
      <c r="G27" s="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6" customFormat="1" x14ac:dyDescent="0.2">
      <c r="A28" s="28" t="s">
        <v>145</v>
      </c>
      <c r="B28" s="5"/>
      <c r="E28" s="5"/>
      <c r="F28" s="5"/>
      <c r="G28" s="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6" customFormat="1" x14ac:dyDescent="0.2">
      <c r="A29" s="28"/>
      <c r="B29" s="5"/>
      <c r="E29" s="5"/>
      <c r="F29" s="5"/>
      <c r="G29" s="5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s="6" customFormat="1" x14ac:dyDescent="0.2">
      <c r="A30" s="28"/>
      <c r="B30" s="5"/>
      <c r="E30" s="5"/>
      <c r="F30" s="5"/>
      <c r="G30" s="5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s="6" customFormat="1" x14ac:dyDescent="0.2">
      <c r="A31" s="28"/>
      <c r="B31" s="5"/>
      <c r="E31" s="5"/>
      <c r="F31" s="5"/>
      <c r="G31" s="5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2"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s="2" customFormat="1" ht="18" x14ac:dyDescent="0.2">
      <c r="A33" s="9" t="s">
        <v>138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3" s="2" customFormat="1" ht="18" x14ac:dyDescent="0.2">
      <c r="A34" s="9"/>
      <c r="B34" s="9"/>
      <c r="C34" s="9"/>
      <c r="D34" s="9"/>
      <c r="E34" s="9"/>
      <c r="F34" s="9"/>
      <c r="G34" s="9"/>
      <c r="U34" s="27"/>
    </row>
    <row r="35" spans="1:23" s="21" customFormat="1" ht="18" x14ac:dyDescent="0.2">
      <c r="A35" s="21" t="s">
        <v>134</v>
      </c>
      <c r="D35" s="2"/>
      <c r="E35" s="2" t="s">
        <v>150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7">
        <v>238.1</v>
      </c>
      <c r="V35" s="2"/>
    </row>
    <row r="36" spans="1:23" s="21" customFormat="1" ht="18" x14ac:dyDescent="0.2">
      <c r="A36" s="21" t="s">
        <v>135</v>
      </c>
      <c r="D36" s="2"/>
      <c r="E36" s="2" t="s">
        <v>151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7">
        <v>237.7</v>
      </c>
      <c r="V36" s="2"/>
    </row>
    <row r="37" spans="1:23" s="21" customFormat="1" ht="18" x14ac:dyDescent="0.2">
      <c r="A37" s="21" t="s">
        <v>136</v>
      </c>
      <c r="D37" s="2"/>
      <c r="E37" s="2" t="s">
        <v>149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7">
        <v>217.6</v>
      </c>
      <c r="V37" s="2"/>
    </row>
    <row r="38" spans="1:23" s="2" customFormat="1" ht="18" x14ac:dyDescent="0.2">
      <c r="A38" s="9"/>
      <c r="B38" s="9"/>
      <c r="C38" s="9"/>
      <c r="D38" s="9"/>
      <c r="E38" s="9"/>
      <c r="F38" s="9"/>
      <c r="G38" s="9"/>
      <c r="U38" s="27"/>
    </row>
    <row r="39" spans="1:23" s="6" customFormat="1" x14ac:dyDescent="0.2">
      <c r="A39" s="3" t="s">
        <v>112</v>
      </c>
      <c r="B39" s="3" t="s">
        <v>1</v>
      </c>
      <c r="C39" s="4" t="s">
        <v>2</v>
      </c>
      <c r="D39" s="4" t="s">
        <v>3</v>
      </c>
      <c r="E39" s="3" t="s">
        <v>4</v>
      </c>
      <c r="F39" s="3">
        <v>1</v>
      </c>
      <c r="G39" s="3">
        <v>2</v>
      </c>
      <c r="H39" s="3">
        <v>3</v>
      </c>
      <c r="I39" s="3">
        <v>4</v>
      </c>
      <c r="J39" s="3">
        <v>5</v>
      </c>
      <c r="K39" s="3">
        <v>6</v>
      </c>
      <c r="L39" s="3" t="s">
        <v>118</v>
      </c>
      <c r="M39" s="3">
        <v>1</v>
      </c>
      <c r="N39" s="3">
        <v>2</v>
      </c>
      <c r="O39" s="3">
        <v>3</v>
      </c>
      <c r="P39" s="3">
        <v>4</v>
      </c>
      <c r="Q39" s="3">
        <v>5</v>
      </c>
      <c r="R39" s="3">
        <v>6</v>
      </c>
      <c r="S39" s="3" t="s">
        <v>119</v>
      </c>
      <c r="T39" s="3" t="s">
        <v>122</v>
      </c>
      <c r="U39" s="3" t="s">
        <v>124</v>
      </c>
    </row>
    <row r="40" spans="1:23" s="6" customFormat="1" x14ac:dyDescent="0.2">
      <c r="A40" s="5">
        <v>1</v>
      </c>
      <c r="B40" s="5">
        <v>102</v>
      </c>
      <c r="C40" s="6" t="s">
        <v>41</v>
      </c>
      <c r="D40" s="6" t="s">
        <v>42</v>
      </c>
      <c r="E40" s="5" t="s">
        <v>43</v>
      </c>
      <c r="F40" s="13">
        <v>100.4</v>
      </c>
      <c r="G40" s="13">
        <v>100.8</v>
      </c>
      <c r="H40" s="13">
        <v>100.6</v>
      </c>
      <c r="I40" s="13">
        <v>102.7</v>
      </c>
      <c r="J40" s="13">
        <v>100.4</v>
      </c>
      <c r="K40" s="13">
        <v>100.5</v>
      </c>
      <c r="L40" s="13">
        <f t="shared" ref="L40:L45" si="3">SUM(F40:K40)</f>
        <v>605.4</v>
      </c>
      <c r="M40" s="13">
        <v>99.4</v>
      </c>
      <c r="N40" s="13">
        <v>102.3</v>
      </c>
      <c r="O40" s="13">
        <v>98.6</v>
      </c>
      <c r="P40" s="13">
        <v>100.2</v>
      </c>
      <c r="Q40" s="13">
        <v>99.7</v>
      </c>
      <c r="R40" s="13">
        <v>102.4</v>
      </c>
      <c r="S40" s="13">
        <f t="shared" ref="S40:S45" si="4">SUM(M40:R40)</f>
        <v>602.59999999999991</v>
      </c>
      <c r="T40" s="13">
        <f t="shared" ref="T40:T45" si="5">S40+L40</f>
        <v>1208</v>
      </c>
      <c r="U40" s="13">
        <v>238.1</v>
      </c>
      <c r="V40" s="13"/>
      <c r="W40" s="13"/>
    </row>
    <row r="41" spans="1:23" s="6" customFormat="1" x14ac:dyDescent="0.2">
      <c r="A41" s="5">
        <v>2</v>
      </c>
      <c r="B41" s="5">
        <v>141</v>
      </c>
      <c r="C41" s="6" t="s">
        <v>37</v>
      </c>
      <c r="D41" s="6" t="s">
        <v>38</v>
      </c>
      <c r="E41" s="5" t="s">
        <v>32</v>
      </c>
      <c r="F41" s="13">
        <v>101.2</v>
      </c>
      <c r="G41" s="13">
        <v>100.9</v>
      </c>
      <c r="H41" s="13">
        <v>101.7</v>
      </c>
      <c r="I41" s="13">
        <v>102.1</v>
      </c>
      <c r="J41" s="13">
        <v>100.3</v>
      </c>
      <c r="K41" s="13">
        <v>101.1</v>
      </c>
      <c r="L41" s="13">
        <f t="shared" si="3"/>
        <v>607.29999999999995</v>
      </c>
      <c r="M41" s="13">
        <v>99.3</v>
      </c>
      <c r="N41" s="13">
        <v>101.9</v>
      </c>
      <c r="O41" s="13">
        <v>101.3</v>
      </c>
      <c r="P41" s="13">
        <v>100.8</v>
      </c>
      <c r="Q41" s="13">
        <v>100.5</v>
      </c>
      <c r="R41" s="13">
        <v>101</v>
      </c>
      <c r="S41" s="13">
        <f t="shared" si="4"/>
        <v>604.79999999999995</v>
      </c>
      <c r="T41" s="13">
        <f t="shared" si="5"/>
        <v>1212.0999999999999</v>
      </c>
      <c r="U41" s="13">
        <v>237.7</v>
      </c>
      <c r="V41" s="13"/>
      <c r="W41" s="13"/>
    </row>
    <row r="42" spans="1:23" s="6" customFormat="1" x14ac:dyDescent="0.2">
      <c r="A42" s="5">
        <v>3</v>
      </c>
      <c r="B42" s="5">
        <v>150</v>
      </c>
      <c r="C42" s="6" t="s">
        <v>33</v>
      </c>
      <c r="D42" s="6" t="s">
        <v>34</v>
      </c>
      <c r="E42" s="5" t="s">
        <v>32</v>
      </c>
      <c r="F42" s="13">
        <v>100.8</v>
      </c>
      <c r="G42" s="13">
        <v>99.8</v>
      </c>
      <c r="H42" s="13">
        <v>100.4</v>
      </c>
      <c r="I42" s="13">
        <v>97.5</v>
      </c>
      <c r="J42" s="13">
        <v>100.9</v>
      </c>
      <c r="K42" s="13">
        <v>99.4</v>
      </c>
      <c r="L42" s="13">
        <f t="shared" si="3"/>
        <v>598.79999999999995</v>
      </c>
      <c r="M42" s="13">
        <v>100.2</v>
      </c>
      <c r="N42" s="13">
        <v>97.1</v>
      </c>
      <c r="O42" s="13">
        <v>99.4</v>
      </c>
      <c r="P42" s="13">
        <v>100.9</v>
      </c>
      <c r="Q42" s="13">
        <v>99.8</v>
      </c>
      <c r="R42" s="13">
        <v>101.1</v>
      </c>
      <c r="S42" s="13">
        <f t="shared" si="4"/>
        <v>598.5</v>
      </c>
      <c r="T42" s="13">
        <f t="shared" si="5"/>
        <v>1197.3</v>
      </c>
      <c r="U42" s="13">
        <v>217.6</v>
      </c>
      <c r="V42" s="13"/>
      <c r="W42" s="13"/>
    </row>
    <row r="43" spans="1:23" s="6" customFormat="1" x14ac:dyDescent="0.2">
      <c r="A43" s="5">
        <v>4</v>
      </c>
      <c r="B43" s="5">
        <v>139</v>
      </c>
      <c r="C43" s="6" t="s">
        <v>35</v>
      </c>
      <c r="D43" s="6" t="s">
        <v>36</v>
      </c>
      <c r="E43" s="5" t="s">
        <v>32</v>
      </c>
      <c r="F43" s="13">
        <v>98.3</v>
      </c>
      <c r="G43" s="13">
        <v>102.8</v>
      </c>
      <c r="H43" s="13">
        <v>102.9</v>
      </c>
      <c r="I43" s="13">
        <v>102.4</v>
      </c>
      <c r="J43" s="13">
        <v>102.6</v>
      </c>
      <c r="K43" s="13">
        <v>102.4</v>
      </c>
      <c r="L43" s="13">
        <f t="shared" si="3"/>
        <v>611.4</v>
      </c>
      <c r="M43" s="13">
        <v>100.5</v>
      </c>
      <c r="N43" s="13">
        <v>102.8</v>
      </c>
      <c r="O43" s="13">
        <v>99.4</v>
      </c>
      <c r="P43" s="13">
        <v>99</v>
      </c>
      <c r="Q43" s="13">
        <v>103.6</v>
      </c>
      <c r="R43" s="13">
        <v>100.8</v>
      </c>
      <c r="S43" s="13">
        <f t="shared" si="4"/>
        <v>606.1</v>
      </c>
      <c r="T43" s="13">
        <f t="shared" si="5"/>
        <v>1217.5</v>
      </c>
      <c r="U43" s="13">
        <v>196.7</v>
      </c>
      <c r="V43" s="13"/>
      <c r="W43" s="13"/>
    </row>
    <row r="44" spans="1:23" s="6" customFormat="1" x14ac:dyDescent="0.2">
      <c r="A44" s="5">
        <v>5</v>
      </c>
      <c r="B44" s="5">
        <v>126</v>
      </c>
      <c r="C44" s="6" t="s">
        <v>30</v>
      </c>
      <c r="D44" s="6" t="s">
        <v>31</v>
      </c>
      <c r="E44" s="5" t="s">
        <v>32</v>
      </c>
      <c r="F44" s="13">
        <v>102.2</v>
      </c>
      <c r="G44" s="13">
        <v>103.4</v>
      </c>
      <c r="H44" s="13">
        <v>103.5</v>
      </c>
      <c r="I44" s="13">
        <v>101.3</v>
      </c>
      <c r="J44" s="13">
        <v>101.6</v>
      </c>
      <c r="K44" s="13">
        <v>101.7</v>
      </c>
      <c r="L44" s="13">
        <f t="shared" si="3"/>
        <v>613.70000000000005</v>
      </c>
      <c r="M44" s="13">
        <v>101.7</v>
      </c>
      <c r="N44" s="13">
        <v>102.1</v>
      </c>
      <c r="O44" s="13">
        <v>102.8</v>
      </c>
      <c r="P44" s="13">
        <v>102.7</v>
      </c>
      <c r="Q44" s="13">
        <v>101.2</v>
      </c>
      <c r="R44" s="13">
        <v>103.8</v>
      </c>
      <c r="S44" s="13">
        <f t="shared" si="4"/>
        <v>614.29999999999995</v>
      </c>
      <c r="T44" s="13">
        <f t="shared" si="5"/>
        <v>1228</v>
      </c>
      <c r="U44" s="13">
        <v>176.5</v>
      </c>
      <c r="V44" s="13"/>
      <c r="W44" s="13"/>
    </row>
    <row r="45" spans="1:23" s="6" customFormat="1" x14ac:dyDescent="0.2">
      <c r="A45" s="5">
        <v>6</v>
      </c>
      <c r="B45" s="5">
        <v>133</v>
      </c>
      <c r="C45" s="6" t="s">
        <v>39</v>
      </c>
      <c r="D45" s="6" t="s">
        <v>40</v>
      </c>
      <c r="E45" s="5" t="s">
        <v>32</v>
      </c>
      <c r="F45" s="13">
        <v>96.4</v>
      </c>
      <c r="G45" s="13">
        <v>99.3</v>
      </c>
      <c r="H45" s="13">
        <v>96.3</v>
      </c>
      <c r="I45" s="13">
        <v>98.3</v>
      </c>
      <c r="J45" s="13">
        <v>97.8</v>
      </c>
      <c r="K45" s="13">
        <v>98.3</v>
      </c>
      <c r="L45" s="13">
        <f t="shared" si="3"/>
        <v>586.4</v>
      </c>
      <c r="M45" s="13">
        <v>98.1</v>
      </c>
      <c r="N45" s="13">
        <v>97.1</v>
      </c>
      <c r="O45" s="13">
        <v>99.4</v>
      </c>
      <c r="P45" s="13">
        <v>100.1</v>
      </c>
      <c r="Q45" s="13">
        <v>97.1</v>
      </c>
      <c r="R45" s="13">
        <v>96.1</v>
      </c>
      <c r="S45" s="13">
        <f t="shared" si="4"/>
        <v>587.90000000000009</v>
      </c>
      <c r="T45" s="13">
        <f t="shared" si="5"/>
        <v>1174.3000000000002</v>
      </c>
      <c r="U45" s="13">
        <v>150.19999999999999</v>
      </c>
      <c r="V45" s="13"/>
      <c r="W45" s="13"/>
    </row>
  </sheetData>
  <sortState ref="B40:U45">
    <sortCondition descending="1" ref="U45"/>
  </sortState>
  <printOptions horizontalCentered="1"/>
  <pageMargins left="0.2" right="0.2" top="0.7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ADDB-4EBB-45C0-8BDD-1D26B448B16D}">
  <dimension ref="A1:G28"/>
  <sheetViews>
    <sheetView workbookViewId="0"/>
  </sheetViews>
  <sheetFormatPr baseColWidth="10" defaultColWidth="9.1640625" defaultRowHeight="14" x14ac:dyDescent="0.15"/>
  <cols>
    <col min="1" max="1" width="7" style="17" bestFit="1" customWidth="1"/>
    <col min="2" max="2" width="6.5" style="17" customWidth="1"/>
    <col min="3" max="3" width="9.6640625" style="17" bestFit="1" customWidth="1"/>
    <col min="4" max="4" width="16.83203125" style="17" customWidth="1"/>
    <col min="5" max="5" width="6" style="17" bestFit="1" customWidth="1"/>
    <col min="6" max="6" width="7.6640625" style="17" bestFit="1" customWidth="1"/>
    <col min="7" max="7" width="6.83203125" style="17" bestFit="1" customWidth="1"/>
    <col min="8" max="16384" width="9.1640625" style="17"/>
  </cols>
  <sheetData>
    <row r="1" spans="1:7" s="2" customFormat="1" ht="20" x14ac:dyDescent="0.2">
      <c r="A1" s="8" t="s">
        <v>125</v>
      </c>
      <c r="B1" s="9"/>
      <c r="C1" s="9"/>
      <c r="D1" s="9"/>
      <c r="E1" s="9"/>
      <c r="F1" s="9"/>
      <c r="G1" s="9"/>
    </row>
    <row r="2" spans="1:7" s="2" customFormat="1" ht="18" x14ac:dyDescent="0.2">
      <c r="A2" s="10" t="s">
        <v>0</v>
      </c>
      <c r="B2" s="9"/>
      <c r="C2" s="9"/>
      <c r="D2" s="9"/>
      <c r="E2" s="9"/>
      <c r="F2" s="9"/>
      <c r="G2" s="9"/>
    </row>
    <row r="3" spans="1:7" s="2" customFormat="1" ht="18" x14ac:dyDescent="0.2">
      <c r="A3" s="10"/>
      <c r="B3" s="9"/>
      <c r="C3" s="9"/>
      <c r="D3" s="9"/>
      <c r="E3" s="9"/>
      <c r="F3" s="9"/>
      <c r="G3" s="9"/>
    </row>
    <row r="4" spans="1:7" s="2" customFormat="1" ht="18" x14ac:dyDescent="0.2">
      <c r="A4" s="9" t="s">
        <v>127</v>
      </c>
      <c r="B4" s="9"/>
      <c r="C4" s="9"/>
      <c r="D4" s="9"/>
      <c r="E4" s="9"/>
      <c r="F4" s="9"/>
      <c r="G4" s="9"/>
    </row>
    <row r="6" spans="1:7" s="6" customFormat="1" ht="16" x14ac:dyDescent="0.2">
      <c r="A6" s="3"/>
      <c r="B6" s="3"/>
      <c r="C6" s="4"/>
      <c r="D6" s="4"/>
      <c r="E6" s="3"/>
      <c r="F6" s="3"/>
      <c r="G6" s="3"/>
    </row>
    <row r="7" spans="1:7" ht="18" x14ac:dyDescent="0.2">
      <c r="A7" s="16" t="s">
        <v>128</v>
      </c>
    </row>
    <row r="8" spans="1:7" ht="18" x14ac:dyDescent="0.2">
      <c r="A8" s="16"/>
      <c r="B8" s="5">
        <v>122</v>
      </c>
      <c r="C8" s="6" t="s">
        <v>22</v>
      </c>
      <c r="D8" s="6" t="s">
        <v>23</v>
      </c>
      <c r="F8" s="15">
        <v>245.5</v>
      </c>
    </row>
    <row r="9" spans="1:7" ht="18" x14ac:dyDescent="0.2">
      <c r="A9" s="16"/>
      <c r="B9" s="5">
        <v>127</v>
      </c>
      <c r="C9" s="6" t="s">
        <v>56</v>
      </c>
      <c r="D9" s="6" t="s">
        <v>57</v>
      </c>
      <c r="E9" s="5"/>
      <c r="F9" s="18">
        <v>249.5</v>
      </c>
    </row>
    <row r="10" spans="1:7" ht="18" x14ac:dyDescent="0.2">
      <c r="A10" s="16"/>
      <c r="B10" s="5"/>
      <c r="C10" s="6"/>
      <c r="D10" s="6"/>
      <c r="E10" s="5"/>
      <c r="F10" s="19">
        <f>SUM(F8:F9)</f>
        <v>495</v>
      </c>
    </row>
    <row r="11" spans="1:7" ht="18" x14ac:dyDescent="0.2">
      <c r="A11" s="16" t="s">
        <v>132</v>
      </c>
      <c r="B11" s="5"/>
      <c r="C11" s="6"/>
      <c r="D11" s="6"/>
      <c r="E11" s="5"/>
      <c r="F11" s="15"/>
    </row>
    <row r="12" spans="1:7" ht="18" x14ac:dyDescent="0.2">
      <c r="A12" s="16"/>
      <c r="B12" s="5">
        <v>105</v>
      </c>
      <c r="C12" s="6" t="s">
        <v>54</v>
      </c>
      <c r="D12" s="6" t="s">
        <v>55</v>
      </c>
      <c r="F12" s="15">
        <v>245.8</v>
      </c>
    </row>
    <row r="13" spans="1:7" ht="18" x14ac:dyDescent="0.2">
      <c r="A13" s="16"/>
      <c r="B13" s="5">
        <v>126</v>
      </c>
      <c r="C13" s="6" t="s">
        <v>30</v>
      </c>
      <c r="D13" s="6" t="s">
        <v>31</v>
      </c>
      <c r="E13" s="5"/>
      <c r="F13" s="18">
        <v>248</v>
      </c>
    </row>
    <row r="14" spans="1:7" ht="18" x14ac:dyDescent="0.2">
      <c r="A14" s="16"/>
      <c r="B14" s="5"/>
      <c r="C14" s="6"/>
      <c r="D14" s="6"/>
      <c r="E14" s="5"/>
      <c r="F14" s="19">
        <f>SUM(F12:F13)</f>
        <v>493.8</v>
      </c>
    </row>
    <row r="15" spans="1:7" ht="18" x14ac:dyDescent="0.2">
      <c r="A15" s="16" t="s">
        <v>129</v>
      </c>
      <c r="B15" s="5"/>
      <c r="C15" s="6"/>
      <c r="D15" s="6"/>
      <c r="E15" s="5"/>
      <c r="F15" s="15"/>
    </row>
    <row r="16" spans="1:7" ht="18" x14ac:dyDescent="0.2">
      <c r="A16" s="16"/>
      <c r="B16" s="5">
        <v>156</v>
      </c>
      <c r="C16" s="6" t="s">
        <v>44</v>
      </c>
      <c r="D16" s="6" t="s">
        <v>45</v>
      </c>
      <c r="F16" s="15">
        <v>215.1</v>
      </c>
    </row>
    <row r="17" spans="1:6" ht="18" x14ac:dyDescent="0.2">
      <c r="A17" s="16"/>
      <c r="B17" s="5">
        <v>153</v>
      </c>
      <c r="C17" s="6" t="s">
        <v>60</v>
      </c>
      <c r="D17" s="6" t="s">
        <v>61</v>
      </c>
      <c r="E17" s="5"/>
      <c r="F17" s="18">
        <v>216.6</v>
      </c>
    </row>
    <row r="18" spans="1:6" ht="18" x14ac:dyDescent="0.2">
      <c r="A18" s="16"/>
      <c r="B18" s="5"/>
      <c r="C18" s="6"/>
      <c r="D18" s="6"/>
      <c r="E18" s="5"/>
      <c r="F18" s="19">
        <f>SUM(F16:F17)</f>
        <v>431.7</v>
      </c>
    </row>
    <row r="19" spans="1:6" ht="18" x14ac:dyDescent="0.2">
      <c r="A19" s="16" t="s">
        <v>131</v>
      </c>
      <c r="B19" s="5"/>
      <c r="C19" s="6"/>
      <c r="D19" s="6"/>
      <c r="E19" s="5"/>
      <c r="F19" s="15"/>
    </row>
    <row r="20" spans="1:6" ht="18" x14ac:dyDescent="0.2">
      <c r="A20" s="16"/>
      <c r="B20" s="5">
        <v>143</v>
      </c>
      <c r="C20" s="6" t="s">
        <v>26</v>
      </c>
      <c r="D20" s="6" t="s">
        <v>27</v>
      </c>
      <c r="F20" s="15">
        <v>188.9</v>
      </c>
    </row>
    <row r="21" spans="1:6" ht="18" x14ac:dyDescent="0.2">
      <c r="A21" s="16"/>
      <c r="B21" s="5">
        <v>135</v>
      </c>
      <c r="C21" s="6" t="s">
        <v>82</v>
      </c>
      <c r="D21" s="6" t="s">
        <v>83</v>
      </c>
      <c r="E21" s="5"/>
      <c r="F21" s="18">
        <v>198.9</v>
      </c>
    </row>
    <row r="22" spans="1:6" ht="18" x14ac:dyDescent="0.2">
      <c r="A22" s="16"/>
      <c r="B22" s="5"/>
      <c r="C22" s="6"/>
      <c r="D22" s="6"/>
      <c r="E22" s="5"/>
      <c r="F22" s="19">
        <f>SUM(F20:F21)</f>
        <v>387.8</v>
      </c>
    </row>
    <row r="23" spans="1:6" ht="18" x14ac:dyDescent="0.2">
      <c r="A23" s="16" t="s">
        <v>130</v>
      </c>
      <c r="B23" s="5"/>
      <c r="C23" s="6"/>
      <c r="D23" s="6"/>
      <c r="E23" s="5"/>
      <c r="F23" s="15"/>
    </row>
    <row r="24" spans="1:6" ht="18" x14ac:dyDescent="0.2">
      <c r="A24" s="16"/>
      <c r="B24" s="5">
        <v>152</v>
      </c>
      <c r="C24" s="6" t="s">
        <v>66</v>
      </c>
      <c r="D24" s="6" t="s">
        <v>67</v>
      </c>
      <c r="F24" s="15">
        <v>175.3</v>
      </c>
    </row>
    <row r="25" spans="1:6" ht="18" x14ac:dyDescent="0.2">
      <c r="A25" s="16"/>
      <c r="B25" s="5">
        <v>139</v>
      </c>
      <c r="C25" s="6" t="s">
        <v>35</v>
      </c>
      <c r="D25" s="6" t="s">
        <v>36</v>
      </c>
      <c r="E25" s="5"/>
      <c r="F25" s="18">
        <v>169.5</v>
      </c>
    </row>
    <row r="26" spans="1:6" ht="18" x14ac:dyDescent="0.2">
      <c r="A26" s="16"/>
      <c r="F26" s="19">
        <f>SUM(F24:F25)</f>
        <v>344.8</v>
      </c>
    </row>
    <row r="27" spans="1:6" ht="18" x14ac:dyDescent="0.2">
      <c r="A27" s="16"/>
      <c r="F27" s="15"/>
    </row>
    <row r="28" spans="1:6" ht="16" x14ac:dyDescent="0.2">
      <c r="F28" s="15"/>
    </row>
  </sheetData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B26D-2703-44FA-9393-48622568FE24}">
  <dimension ref="A1:Z47"/>
  <sheetViews>
    <sheetView workbookViewId="0"/>
  </sheetViews>
  <sheetFormatPr baseColWidth="10" defaultColWidth="8.83203125" defaultRowHeight="16" x14ac:dyDescent="0.2"/>
  <cols>
    <col min="1" max="1" width="7" bestFit="1" customWidth="1"/>
    <col min="2" max="2" width="5.1640625" bestFit="1" customWidth="1"/>
    <col min="3" max="3" width="11.33203125" bestFit="1" customWidth="1"/>
    <col min="4" max="4" width="16.1640625" bestFit="1" customWidth="1"/>
    <col min="5" max="10" width="7" style="11" hidden="1" customWidth="1"/>
    <col min="11" max="16" width="3.83203125" style="11" hidden="1" customWidth="1"/>
    <col min="17" max="17" width="10.6640625" style="11" customWidth="1"/>
    <col min="18" max="23" width="7" style="11" hidden="1" customWidth="1"/>
    <col min="24" max="25" width="10.6640625" style="11" customWidth="1"/>
  </cols>
  <sheetData>
    <row r="1" spans="1:25" s="2" customFormat="1" ht="20" x14ac:dyDescent="0.2">
      <c r="A1" s="8" t="s">
        <v>125</v>
      </c>
      <c r="B1" s="9"/>
      <c r="C1" s="9"/>
      <c r="D1" s="9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s="2" customFormat="1" ht="18" x14ac:dyDescent="0.2">
      <c r="A2" s="10" t="s">
        <v>0</v>
      </c>
      <c r="B2" s="9"/>
      <c r="C2" s="9"/>
      <c r="D2" s="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2" customFormat="1" ht="18" x14ac:dyDescent="0.2">
      <c r="A3" s="10"/>
      <c r="B3" s="9"/>
      <c r="C3" s="9"/>
      <c r="D3" s="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s="2" customFormat="1" ht="18" x14ac:dyDescent="0.2">
      <c r="A4" s="9" t="s">
        <v>113</v>
      </c>
      <c r="B4" s="9"/>
      <c r="C4" s="9"/>
      <c r="D4" s="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s="6" customFormat="1" x14ac:dyDescent="0.2">
      <c r="A5" s="3" t="s">
        <v>112</v>
      </c>
      <c r="B5" s="3" t="s">
        <v>1</v>
      </c>
      <c r="C5" s="4" t="s">
        <v>2</v>
      </c>
      <c r="D5" s="4" t="s">
        <v>3</v>
      </c>
      <c r="E5" s="3">
        <v>1</v>
      </c>
      <c r="F5" s="3">
        <v>2</v>
      </c>
      <c r="G5" s="3">
        <v>3</v>
      </c>
      <c r="H5" s="3">
        <v>4</v>
      </c>
      <c r="I5" s="3">
        <v>5</v>
      </c>
      <c r="J5" s="3">
        <v>6</v>
      </c>
      <c r="K5" s="3"/>
      <c r="L5" s="3"/>
      <c r="M5" s="3"/>
      <c r="N5" s="3"/>
      <c r="O5" s="3"/>
      <c r="P5" s="3"/>
      <c r="Q5" s="3" t="s">
        <v>118</v>
      </c>
      <c r="R5" s="3">
        <v>1</v>
      </c>
      <c r="S5" s="3">
        <v>2</v>
      </c>
      <c r="T5" s="3">
        <v>3</v>
      </c>
      <c r="U5" s="3">
        <v>4</v>
      </c>
      <c r="V5" s="3">
        <v>5</v>
      </c>
      <c r="W5" s="3">
        <v>6</v>
      </c>
      <c r="X5" s="3" t="s">
        <v>119</v>
      </c>
      <c r="Y5" s="3" t="s">
        <v>122</v>
      </c>
    </row>
    <row r="6" spans="1:25" s="6" customFormat="1" x14ac:dyDescent="0.2">
      <c r="A6" s="5">
        <v>1</v>
      </c>
      <c r="B6" s="5">
        <v>116</v>
      </c>
      <c r="C6" s="6" t="s">
        <v>7</v>
      </c>
      <c r="D6" s="6" t="s">
        <v>8</v>
      </c>
      <c r="E6" s="13">
        <v>106.1</v>
      </c>
      <c r="F6" s="13">
        <v>105.2</v>
      </c>
      <c r="G6" s="13">
        <v>105.6</v>
      </c>
      <c r="H6" s="13">
        <v>105.2</v>
      </c>
      <c r="I6" s="13">
        <v>106</v>
      </c>
      <c r="J6" s="13">
        <v>103.7</v>
      </c>
      <c r="K6" s="13"/>
      <c r="L6" s="13"/>
      <c r="M6" s="13"/>
      <c r="N6" s="13"/>
      <c r="O6" s="13"/>
      <c r="P6" s="13"/>
      <c r="Q6" s="13">
        <f>SUM(E6:J6)</f>
        <v>631.79999999999995</v>
      </c>
      <c r="R6" s="13">
        <v>104.7</v>
      </c>
      <c r="S6" s="13">
        <v>106.5</v>
      </c>
      <c r="T6" s="13">
        <v>104.2</v>
      </c>
      <c r="U6" s="13">
        <v>105.2</v>
      </c>
      <c r="V6" s="13">
        <v>104.4</v>
      </c>
      <c r="W6" s="13">
        <v>105.8</v>
      </c>
      <c r="X6" s="13">
        <f>SUM(R6:W6)</f>
        <v>630.79999999999995</v>
      </c>
      <c r="Y6" s="13">
        <f>X6+Q6</f>
        <v>1262.5999999999999</v>
      </c>
    </row>
    <row r="7" spans="1:25" s="6" customFormat="1" x14ac:dyDescent="0.2">
      <c r="A7" s="5">
        <v>2</v>
      </c>
      <c r="B7" s="5">
        <v>157</v>
      </c>
      <c r="C7" s="6" t="s">
        <v>108</v>
      </c>
      <c r="D7" s="6" t="s">
        <v>109</v>
      </c>
      <c r="E7" s="13">
        <v>103.6</v>
      </c>
      <c r="F7" s="13">
        <v>103.4</v>
      </c>
      <c r="G7" s="13">
        <v>103.7</v>
      </c>
      <c r="H7" s="13">
        <v>105.1</v>
      </c>
      <c r="I7" s="13">
        <v>104.9</v>
      </c>
      <c r="J7" s="13">
        <v>102.7</v>
      </c>
      <c r="K7" s="13"/>
      <c r="L7" s="13"/>
      <c r="M7" s="13"/>
      <c r="N7" s="13"/>
      <c r="O7" s="13"/>
      <c r="P7" s="13"/>
      <c r="Q7" s="13">
        <f>SUM(E7:J7)</f>
        <v>623.4</v>
      </c>
      <c r="R7" s="13">
        <v>104.4</v>
      </c>
      <c r="S7" s="13">
        <v>103.9</v>
      </c>
      <c r="T7" s="13">
        <v>102.4</v>
      </c>
      <c r="U7" s="13">
        <v>103.7</v>
      </c>
      <c r="V7" s="13">
        <v>105</v>
      </c>
      <c r="W7" s="13">
        <v>103.2</v>
      </c>
      <c r="X7" s="13">
        <f>SUM(R7:W7)</f>
        <v>622.60000000000014</v>
      </c>
      <c r="Y7" s="13">
        <f>X7+Q7</f>
        <v>1246</v>
      </c>
    </row>
    <row r="8" spans="1:25" s="6" customFormat="1" x14ac:dyDescent="0.2">
      <c r="A8" s="5">
        <v>3</v>
      </c>
      <c r="B8" s="5">
        <v>104</v>
      </c>
      <c r="C8" s="6" t="s">
        <v>5</v>
      </c>
      <c r="D8" s="6" t="s">
        <v>6</v>
      </c>
      <c r="E8" s="13">
        <v>104.1</v>
      </c>
      <c r="F8" s="13">
        <v>103</v>
      </c>
      <c r="G8" s="13">
        <v>104.9</v>
      </c>
      <c r="H8" s="13">
        <v>104.9</v>
      </c>
      <c r="I8" s="13">
        <v>103.7</v>
      </c>
      <c r="J8" s="13">
        <v>104</v>
      </c>
      <c r="K8" s="13"/>
      <c r="L8" s="13"/>
      <c r="M8" s="13"/>
      <c r="N8" s="13"/>
      <c r="O8" s="13"/>
      <c r="P8" s="13"/>
      <c r="Q8" s="13">
        <f>SUM(E8:J8)</f>
        <v>624.6</v>
      </c>
      <c r="R8" s="13">
        <v>103</v>
      </c>
      <c r="S8" s="13">
        <v>103.4</v>
      </c>
      <c r="T8" s="13">
        <v>101.9</v>
      </c>
      <c r="U8" s="13">
        <v>103.8</v>
      </c>
      <c r="V8" s="13">
        <v>103.9</v>
      </c>
      <c r="W8" s="13">
        <v>102.7</v>
      </c>
      <c r="X8" s="13">
        <f>SUM(R8:W8)</f>
        <v>618.70000000000005</v>
      </c>
      <c r="Y8" s="13">
        <f>X8+Q8</f>
        <v>1243.3000000000002</v>
      </c>
    </row>
    <row r="9" spans="1:25" s="6" customFormat="1" x14ac:dyDescent="0.2">
      <c r="A9" s="5">
        <v>4</v>
      </c>
      <c r="B9" s="5">
        <v>115</v>
      </c>
      <c r="C9" s="6" t="s">
        <v>9</v>
      </c>
      <c r="D9" s="6" t="s">
        <v>10</v>
      </c>
      <c r="E9" s="13">
        <v>102.9</v>
      </c>
      <c r="F9" s="13">
        <v>103.3</v>
      </c>
      <c r="G9" s="13">
        <v>103.5</v>
      </c>
      <c r="H9" s="13">
        <v>104.3</v>
      </c>
      <c r="I9" s="13">
        <v>104.9</v>
      </c>
      <c r="J9" s="13">
        <v>105.3</v>
      </c>
      <c r="K9" s="13"/>
      <c r="L9" s="13"/>
      <c r="M9" s="13"/>
      <c r="N9" s="13"/>
      <c r="O9" s="13"/>
      <c r="P9" s="13"/>
      <c r="Q9" s="13">
        <f>SUM(E9:J9)</f>
        <v>624.19999999999993</v>
      </c>
      <c r="R9" s="13">
        <v>104.3</v>
      </c>
      <c r="S9" s="13">
        <v>102.9</v>
      </c>
      <c r="T9" s="13">
        <v>104.5</v>
      </c>
      <c r="U9" s="13">
        <v>103.4</v>
      </c>
      <c r="V9" s="13">
        <v>105.8</v>
      </c>
      <c r="W9" s="13">
        <v>95.7</v>
      </c>
      <c r="X9" s="13">
        <f>SUM(R9:W9)</f>
        <v>616.6</v>
      </c>
      <c r="Y9" s="13">
        <f>X9+Q9</f>
        <v>1240.8</v>
      </c>
    </row>
    <row r="13" spans="1:25" s="2" customFormat="1" ht="18" x14ac:dyDescent="0.2">
      <c r="A13" s="9" t="s">
        <v>114</v>
      </c>
      <c r="B13" s="9"/>
      <c r="C13" s="9"/>
      <c r="D13" s="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s="6" customFormat="1" x14ac:dyDescent="0.2">
      <c r="A14" s="3" t="s">
        <v>112</v>
      </c>
      <c r="B14" s="3" t="s">
        <v>1</v>
      </c>
      <c r="C14" s="4" t="s">
        <v>2</v>
      </c>
      <c r="D14" s="4" t="s">
        <v>3</v>
      </c>
      <c r="E14" s="3">
        <v>1</v>
      </c>
      <c r="F14" s="3">
        <v>2</v>
      </c>
      <c r="G14" s="3">
        <v>3</v>
      </c>
      <c r="H14" s="3">
        <v>4</v>
      </c>
      <c r="I14" s="3">
        <v>5</v>
      </c>
      <c r="J14" s="3">
        <v>6</v>
      </c>
      <c r="K14" s="3"/>
      <c r="L14" s="3"/>
      <c r="M14" s="3"/>
      <c r="N14" s="3"/>
      <c r="O14" s="3"/>
      <c r="P14" s="3"/>
      <c r="Q14" s="3" t="s">
        <v>118</v>
      </c>
      <c r="R14" s="3">
        <v>1</v>
      </c>
      <c r="S14" s="3">
        <v>2</v>
      </c>
      <c r="T14" s="3">
        <v>3</v>
      </c>
      <c r="U14" s="3">
        <v>4</v>
      </c>
      <c r="V14" s="3">
        <v>5</v>
      </c>
      <c r="W14" s="3">
        <v>6</v>
      </c>
      <c r="X14" s="3" t="s">
        <v>119</v>
      </c>
      <c r="Y14" s="3" t="s">
        <v>122</v>
      </c>
    </row>
    <row r="15" spans="1:25" s="6" customFormat="1" x14ac:dyDescent="0.2">
      <c r="A15" s="5">
        <v>1</v>
      </c>
      <c r="B15" s="5">
        <v>100</v>
      </c>
      <c r="C15" s="6" t="s">
        <v>46</v>
      </c>
      <c r="D15" s="6" t="s">
        <v>47</v>
      </c>
      <c r="E15" s="13">
        <v>104.3</v>
      </c>
      <c r="F15" s="13">
        <v>104.8</v>
      </c>
      <c r="G15" s="13">
        <v>103.4</v>
      </c>
      <c r="H15" s="13">
        <v>101.9</v>
      </c>
      <c r="I15" s="13">
        <v>102</v>
      </c>
      <c r="J15" s="13">
        <v>103.4</v>
      </c>
      <c r="K15" s="13"/>
      <c r="L15" s="13"/>
      <c r="M15" s="13"/>
      <c r="N15" s="13"/>
      <c r="O15" s="13"/>
      <c r="P15" s="13"/>
      <c r="Q15" s="13">
        <f>SUM(E15:J15)</f>
        <v>619.79999999999995</v>
      </c>
      <c r="R15" s="13">
        <v>104.5</v>
      </c>
      <c r="S15" s="13">
        <v>104.7</v>
      </c>
      <c r="T15" s="13">
        <v>103</v>
      </c>
      <c r="U15" s="13">
        <v>101</v>
      </c>
      <c r="V15" s="13">
        <v>100.9</v>
      </c>
      <c r="W15" s="13">
        <v>103.1</v>
      </c>
      <c r="X15" s="13">
        <f>SUM(R15:W15)</f>
        <v>617.20000000000005</v>
      </c>
      <c r="Y15" s="13">
        <f>X15+Q15</f>
        <v>1237</v>
      </c>
    </row>
    <row r="16" spans="1:25" s="6" customFormat="1" x14ac:dyDescent="0.2">
      <c r="A16" s="5">
        <v>2</v>
      </c>
      <c r="B16" s="5">
        <v>109</v>
      </c>
      <c r="C16" s="6" t="s">
        <v>48</v>
      </c>
      <c r="D16" s="6" t="s">
        <v>49</v>
      </c>
      <c r="E16" s="13">
        <v>106.1</v>
      </c>
      <c r="F16" s="13">
        <v>102.6</v>
      </c>
      <c r="G16" s="13">
        <v>103.6</v>
      </c>
      <c r="H16" s="13">
        <v>100.7</v>
      </c>
      <c r="I16" s="13">
        <v>102.4</v>
      </c>
      <c r="J16" s="13">
        <v>103.6</v>
      </c>
      <c r="K16" s="13"/>
      <c r="L16" s="13"/>
      <c r="M16" s="13"/>
      <c r="N16" s="13"/>
      <c r="O16" s="13"/>
      <c r="P16" s="13"/>
      <c r="Q16" s="13">
        <f>SUM(E16:J16)</f>
        <v>619</v>
      </c>
      <c r="R16" s="13"/>
      <c r="S16" s="13"/>
      <c r="T16" s="13"/>
      <c r="U16" s="13"/>
      <c r="V16" s="13"/>
      <c r="W16" s="13"/>
      <c r="X16" s="13" t="s">
        <v>126</v>
      </c>
      <c r="Y16" s="13">
        <v>619</v>
      </c>
    </row>
    <row r="17" spans="1:25" s="6" customFormat="1" x14ac:dyDescent="0.2">
      <c r="A17" s="5"/>
      <c r="B17" s="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6" customFormat="1" x14ac:dyDescent="0.2">
      <c r="A18" s="5"/>
      <c r="B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13"/>
      <c r="W18" s="13"/>
      <c r="X18" s="13"/>
      <c r="Y18" s="13"/>
    </row>
    <row r="20" spans="1:25" s="2" customFormat="1" ht="18" x14ac:dyDescent="0.2">
      <c r="A20" s="9" t="s">
        <v>115</v>
      </c>
      <c r="B20" s="9"/>
      <c r="C20" s="9"/>
      <c r="D20" s="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s="6" customFormat="1" x14ac:dyDescent="0.2">
      <c r="A21" s="3" t="s">
        <v>112</v>
      </c>
      <c r="B21" s="3" t="s">
        <v>1</v>
      </c>
      <c r="C21" s="4" t="s">
        <v>2</v>
      </c>
      <c r="D21" s="4" t="s">
        <v>3</v>
      </c>
      <c r="E21" s="3">
        <v>1</v>
      </c>
      <c r="F21" s="3">
        <v>2</v>
      </c>
      <c r="G21" s="3">
        <v>3</v>
      </c>
      <c r="H21" s="3">
        <v>4</v>
      </c>
      <c r="I21" s="3">
        <v>5</v>
      </c>
      <c r="J21" s="3">
        <v>6</v>
      </c>
      <c r="K21" s="3"/>
      <c r="L21" s="3"/>
      <c r="M21" s="3"/>
      <c r="N21" s="3"/>
      <c r="O21" s="3"/>
      <c r="P21" s="3"/>
      <c r="Q21" s="3" t="s">
        <v>118</v>
      </c>
      <c r="R21" s="3">
        <v>1</v>
      </c>
      <c r="S21" s="3">
        <v>2</v>
      </c>
      <c r="T21" s="3">
        <v>3</v>
      </c>
      <c r="U21" s="3">
        <v>4</v>
      </c>
      <c r="V21" s="3">
        <v>5</v>
      </c>
      <c r="W21" s="3">
        <v>6</v>
      </c>
      <c r="X21" s="3" t="s">
        <v>119</v>
      </c>
      <c r="Y21" s="3" t="s">
        <v>122</v>
      </c>
    </row>
    <row r="22" spans="1:25" s="6" customFormat="1" x14ac:dyDescent="0.2">
      <c r="A22" s="5">
        <v>1</v>
      </c>
      <c r="B22" s="5">
        <v>101</v>
      </c>
      <c r="C22" s="6" t="s">
        <v>50</v>
      </c>
      <c r="D22" s="6" t="s">
        <v>51</v>
      </c>
      <c r="E22" s="13">
        <v>106.1</v>
      </c>
      <c r="F22" s="13">
        <v>104.7</v>
      </c>
      <c r="G22" s="13">
        <v>104.8</v>
      </c>
      <c r="H22" s="13">
        <v>105.3</v>
      </c>
      <c r="I22" s="13">
        <v>105.4</v>
      </c>
      <c r="J22" s="13">
        <v>105.8</v>
      </c>
      <c r="K22" s="13"/>
      <c r="L22" s="13"/>
      <c r="M22" s="13"/>
      <c r="N22" s="13"/>
      <c r="O22" s="13"/>
      <c r="P22" s="13"/>
      <c r="Q22" s="13">
        <f>SUM(E22:J22)</f>
        <v>632.1</v>
      </c>
      <c r="R22" s="13">
        <v>103.6</v>
      </c>
      <c r="S22" s="13">
        <v>104.3</v>
      </c>
      <c r="T22" s="13">
        <v>105.9</v>
      </c>
      <c r="U22" s="13">
        <v>104.6</v>
      </c>
      <c r="V22" s="13">
        <v>105.8</v>
      </c>
      <c r="W22" s="13">
        <v>105.8</v>
      </c>
      <c r="X22" s="13">
        <f>SUM(R22:W22)</f>
        <v>629.99999999999989</v>
      </c>
      <c r="Y22" s="13">
        <f>X22+Q22</f>
        <v>1262.0999999999999</v>
      </c>
    </row>
    <row r="23" spans="1:25" s="6" customFormat="1" x14ac:dyDescent="0.2">
      <c r="A23" s="5">
        <v>2</v>
      </c>
      <c r="B23" s="5">
        <v>100</v>
      </c>
      <c r="C23" s="6" t="s">
        <v>46</v>
      </c>
      <c r="D23" s="6" t="s">
        <v>47</v>
      </c>
      <c r="E23" s="13">
        <v>105.2</v>
      </c>
      <c r="F23" s="13">
        <v>104</v>
      </c>
      <c r="G23" s="13">
        <v>104.9</v>
      </c>
      <c r="H23" s="13">
        <v>103.9</v>
      </c>
      <c r="I23" s="13">
        <v>101.3</v>
      </c>
      <c r="J23" s="13">
        <v>104.7</v>
      </c>
      <c r="K23" s="13"/>
      <c r="L23" s="13"/>
      <c r="M23" s="13"/>
      <c r="N23" s="13"/>
      <c r="O23" s="13"/>
      <c r="P23" s="13"/>
      <c r="Q23" s="13">
        <f>SUM(E23:J23)</f>
        <v>624</v>
      </c>
      <c r="R23" s="13">
        <v>103.8</v>
      </c>
      <c r="S23" s="13">
        <v>104.6</v>
      </c>
      <c r="T23" s="13">
        <v>104.4</v>
      </c>
      <c r="U23" s="13">
        <v>101.4</v>
      </c>
      <c r="V23" s="13">
        <v>103.5</v>
      </c>
      <c r="W23" s="13">
        <v>105</v>
      </c>
      <c r="X23" s="13">
        <f>SUM(R23:W23)</f>
        <v>622.69999999999993</v>
      </c>
      <c r="Y23" s="13">
        <f>X23+Q23</f>
        <v>1246.6999999999998</v>
      </c>
    </row>
    <row r="24" spans="1:25" s="6" customFormat="1" x14ac:dyDescent="0.2">
      <c r="A24" s="5">
        <v>3</v>
      </c>
      <c r="B24" s="5">
        <v>109</v>
      </c>
      <c r="C24" s="6" t="s">
        <v>48</v>
      </c>
      <c r="D24" s="6" t="s">
        <v>49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 t="s">
        <v>126</v>
      </c>
      <c r="R24" s="13">
        <v>104.7</v>
      </c>
      <c r="S24" s="13">
        <v>104.5</v>
      </c>
      <c r="T24" s="13">
        <v>103.4</v>
      </c>
      <c r="U24" s="13">
        <v>104.3</v>
      </c>
      <c r="V24" s="13">
        <v>104.6</v>
      </c>
      <c r="W24" s="13">
        <v>104.1</v>
      </c>
      <c r="X24" s="13">
        <f>SUM(R24:W24)</f>
        <v>625.6</v>
      </c>
      <c r="Y24" s="13">
        <f>X24</f>
        <v>625.6</v>
      </c>
    </row>
    <row r="25" spans="1:25" x14ac:dyDescent="0.2"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8" spans="1:25" s="2" customFormat="1" ht="18" x14ac:dyDescent="0.2">
      <c r="A28" s="9" t="s">
        <v>116</v>
      </c>
      <c r="B28" s="9"/>
      <c r="C28" s="9"/>
      <c r="D28" s="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s="6" customFormat="1" x14ac:dyDescent="0.2">
      <c r="A29" s="3" t="s">
        <v>112</v>
      </c>
      <c r="B29" s="3" t="s">
        <v>1</v>
      </c>
      <c r="C29" s="4" t="s">
        <v>2</v>
      </c>
      <c r="D29" s="4" t="s">
        <v>3</v>
      </c>
      <c r="E29" s="3">
        <v>1</v>
      </c>
      <c r="F29" s="3">
        <v>2</v>
      </c>
      <c r="G29" s="3">
        <v>3</v>
      </c>
      <c r="H29" s="3">
        <v>4</v>
      </c>
      <c r="I29" s="3">
        <v>5</v>
      </c>
      <c r="J29" s="3">
        <v>6</v>
      </c>
      <c r="K29" s="3"/>
      <c r="L29" s="3"/>
      <c r="M29" s="3"/>
      <c r="N29" s="3"/>
      <c r="O29" s="3"/>
      <c r="P29" s="3"/>
      <c r="Q29" s="3" t="s">
        <v>118</v>
      </c>
      <c r="R29" s="3">
        <v>1</v>
      </c>
      <c r="S29" s="3">
        <v>2</v>
      </c>
      <c r="T29" s="3">
        <v>3</v>
      </c>
      <c r="U29" s="3">
        <v>4</v>
      </c>
      <c r="V29" s="3">
        <v>5</v>
      </c>
      <c r="W29" s="3">
        <v>6</v>
      </c>
      <c r="X29" s="3" t="s">
        <v>119</v>
      </c>
      <c r="Y29" s="3" t="s">
        <v>122</v>
      </c>
    </row>
    <row r="30" spans="1:25" s="1" customFormat="1" x14ac:dyDescent="0.2">
      <c r="A30" s="1">
        <v>1</v>
      </c>
      <c r="B30" s="5">
        <v>121</v>
      </c>
      <c r="C30" s="6" t="s">
        <v>96</v>
      </c>
      <c r="D30" s="6" t="s">
        <v>97</v>
      </c>
      <c r="E30" s="15">
        <v>103.7</v>
      </c>
      <c r="F30" s="15">
        <v>103.3</v>
      </c>
      <c r="G30" s="15">
        <v>103.4</v>
      </c>
      <c r="H30" s="15">
        <v>102</v>
      </c>
      <c r="I30" s="15">
        <v>101.7</v>
      </c>
      <c r="J30" s="15">
        <v>101.3</v>
      </c>
      <c r="K30" s="15"/>
      <c r="L30" s="15"/>
      <c r="M30" s="15"/>
      <c r="N30" s="15"/>
      <c r="O30" s="15"/>
      <c r="P30" s="15"/>
      <c r="Q30" s="13">
        <f>SUM(E30:J30)</f>
        <v>615.4</v>
      </c>
      <c r="R30" s="13">
        <v>102.2</v>
      </c>
      <c r="S30" s="13">
        <v>103</v>
      </c>
      <c r="T30" s="13">
        <v>102.2</v>
      </c>
      <c r="U30" s="13">
        <v>104.9</v>
      </c>
      <c r="V30" s="13">
        <v>103.9</v>
      </c>
      <c r="W30" s="13">
        <v>103.2</v>
      </c>
      <c r="X30" s="13">
        <f t="shared" ref="X30" si="0">SUM(R30:W30)</f>
        <v>619.4</v>
      </c>
      <c r="Y30" s="13">
        <f t="shared" ref="Y30" si="1">X30+Q30</f>
        <v>1234.8</v>
      </c>
    </row>
    <row r="31" spans="1:25" s="1" customFormat="1" x14ac:dyDescent="0.2">
      <c r="A31" s="1">
        <v>2</v>
      </c>
      <c r="B31" s="5">
        <v>104</v>
      </c>
      <c r="C31" s="6" t="s">
        <v>5</v>
      </c>
      <c r="D31" s="6" t="s">
        <v>6</v>
      </c>
      <c r="E31" s="15">
        <v>99.8</v>
      </c>
      <c r="F31" s="15">
        <v>99.3</v>
      </c>
      <c r="G31" s="15">
        <v>97.2</v>
      </c>
      <c r="H31" s="15">
        <v>99.2</v>
      </c>
      <c r="I31" s="15">
        <v>100.6</v>
      </c>
      <c r="J31" s="15">
        <v>96.3</v>
      </c>
      <c r="K31" s="15"/>
      <c r="L31" s="15"/>
      <c r="M31" s="15"/>
      <c r="N31" s="15"/>
      <c r="O31" s="15"/>
      <c r="P31" s="15"/>
      <c r="Q31" s="13">
        <f>SUM(E31:J31)</f>
        <v>592.4</v>
      </c>
      <c r="R31" s="13">
        <v>102.7</v>
      </c>
      <c r="S31" s="13">
        <v>98.8</v>
      </c>
      <c r="T31" s="13">
        <v>97.7</v>
      </c>
      <c r="U31" s="13">
        <v>100.3</v>
      </c>
      <c r="V31" s="13">
        <v>101.3</v>
      </c>
      <c r="W31" s="13">
        <v>96.4</v>
      </c>
      <c r="X31" s="13">
        <f>SUM(R31:W31)</f>
        <v>597.20000000000005</v>
      </c>
      <c r="Y31" s="13">
        <f>X31+Q31</f>
        <v>1189.5999999999999</v>
      </c>
    </row>
    <row r="32" spans="1:25" s="1" customFormat="1" x14ac:dyDescent="0.2">
      <c r="A32" s="1">
        <v>3</v>
      </c>
      <c r="B32" s="5">
        <v>116</v>
      </c>
      <c r="C32" s="6" t="s">
        <v>7</v>
      </c>
      <c r="D32" s="6" t="s">
        <v>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3" t="s">
        <v>126</v>
      </c>
      <c r="R32" s="13">
        <v>101.8</v>
      </c>
      <c r="S32" s="13">
        <v>102</v>
      </c>
      <c r="T32" s="13">
        <v>101.9</v>
      </c>
      <c r="U32" s="13">
        <v>100.1</v>
      </c>
      <c r="V32" s="13">
        <v>99.7</v>
      </c>
      <c r="W32" s="13">
        <v>100.8</v>
      </c>
      <c r="X32" s="13">
        <f>SUM(R32:W32)</f>
        <v>606.30000000000007</v>
      </c>
      <c r="Y32" s="13">
        <f>X32</f>
        <v>606.30000000000007</v>
      </c>
    </row>
    <row r="33" spans="1:26" x14ac:dyDescent="0.2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26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6" spans="1:26" s="2" customFormat="1" ht="18" x14ac:dyDescent="0.2">
      <c r="A36" s="9" t="s">
        <v>156</v>
      </c>
      <c r="B36" s="9"/>
      <c r="C36" s="9"/>
      <c r="D36" s="9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6" s="6" customFormat="1" x14ac:dyDescent="0.2">
      <c r="A37" s="3" t="s">
        <v>112</v>
      </c>
      <c r="B37" s="3" t="s">
        <v>1</v>
      </c>
      <c r="C37" s="4" t="s">
        <v>2</v>
      </c>
      <c r="D37" s="4" t="s">
        <v>3</v>
      </c>
      <c r="E37" s="3">
        <v>1</v>
      </c>
      <c r="F37" s="3">
        <v>2</v>
      </c>
      <c r="G37" s="3">
        <v>3</v>
      </c>
      <c r="H37" s="3">
        <v>4</v>
      </c>
      <c r="I37" s="3">
        <v>1</v>
      </c>
      <c r="J37" s="3">
        <v>2</v>
      </c>
      <c r="K37" s="3">
        <v>3</v>
      </c>
      <c r="L37" s="3">
        <v>4</v>
      </c>
      <c r="M37" s="3">
        <v>1</v>
      </c>
      <c r="N37" s="3">
        <v>2</v>
      </c>
      <c r="O37" s="3">
        <v>3</v>
      </c>
      <c r="P37" s="3">
        <v>4</v>
      </c>
      <c r="Q37" s="3" t="s">
        <v>118</v>
      </c>
      <c r="R37" s="3">
        <v>1</v>
      </c>
      <c r="S37" s="3">
        <v>2</v>
      </c>
      <c r="T37" s="3">
        <v>3</v>
      </c>
      <c r="U37" s="3">
        <v>4</v>
      </c>
      <c r="V37" s="3">
        <v>5</v>
      </c>
      <c r="W37" s="3">
        <v>6</v>
      </c>
      <c r="X37" s="3" t="s">
        <v>119</v>
      </c>
      <c r="Y37" s="3" t="s">
        <v>122</v>
      </c>
    </row>
    <row r="38" spans="1:26" s="1" customFormat="1" x14ac:dyDescent="0.2">
      <c r="A38" s="1">
        <v>1</v>
      </c>
      <c r="B38" s="5">
        <v>116</v>
      </c>
      <c r="C38" s="6" t="s">
        <v>7</v>
      </c>
      <c r="D38" s="6" t="s">
        <v>8</v>
      </c>
      <c r="E38" s="31">
        <v>95</v>
      </c>
      <c r="F38" s="31">
        <v>95</v>
      </c>
      <c r="G38" s="31">
        <v>95</v>
      </c>
      <c r="H38" s="31">
        <v>97</v>
      </c>
      <c r="I38" s="31">
        <v>97</v>
      </c>
      <c r="J38" s="31">
        <v>94</v>
      </c>
      <c r="K38" s="31">
        <v>98</v>
      </c>
      <c r="L38" s="31">
        <v>98</v>
      </c>
      <c r="M38" s="31">
        <v>92</v>
      </c>
      <c r="N38" s="31">
        <v>92</v>
      </c>
      <c r="O38" s="31">
        <v>89</v>
      </c>
      <c r="P38" s="31">
        <v>90</v>
      </c>
      <c r="Q38" s="32">
        <f>SUM(E38:P38)</f>
        <v>1132</v>
      </c>
      <c r="R38" s="32"/>
      <c r="S38" s="32"/>
      <c r="T38" s="32"/>
      <c r="U38" s="32"/>
      <c r="V38" s="32"/>
      <c r="W38" s="32"/>
      <c r="X38" s="32" t="s">
        <v>126</v>
      </c>
      <c r="Y38" s="32">
        <v>1132</v>
      </c>
    </row>
    <row r="39" spans="1:26" s="1" customFormat="1" x14ac:dyDescent="0.2">
      <c r="B39" s="5"/>
      <c r="C39" s="6"/>
      <c r="D39" s="6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2"/>
      <c r="S39" s="32"/>
      <c r="T39" s="32"/>
      <c r="U39" s="32"/>
      <c r="V39" s="32"/>
      <c r="W39" s="32"/>
      <c r="X39" s="32"/>
      <c r="Y39" s="32"/>
    </row>
    <row r="40" spans="1:26" s="1" customFormat="1" x14ac:dyDescent="0.2">
      <c r="B40" s="5"/>
      <c r="C40" s="6"/>
      <c r="D40" s="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3"/>
      <c r="R40" s="13"/>
      <c r="S40" s="13"/>
      <c r="T40" s="13"/>
      <c r="U40" s="13"/>
      <c r="V40" s="13"/>
      <c r="W40" s="13"/>
      <c r="X40" s="13"/>
      <c r="Y40" s="13"/>
    </row>
    <row r="42" spans="1:26" s="2" customFormat="1" ht="18" x14ac:dyDescent="0.2">
      <c r="A42" s="9" t="s">
        <v>117</v>
      </c>
      <c r="B42" s="9"/>
      <c r="C42" s="9"/>
      <c r="D42" s="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6" s="6" customFormat="1" x14ac:dyDescent="0.2">
      <c r="A43" s="3" t="s">
        <v>112</v>
      </c>
      <c r="B43" s="3" t="s">
        <v>1</v>
      </c>
      <c r="C43" s="4" t="s">
        <v>2</v>
      </c>
      <c r="D43" s="4" t="s">
        <v>3</v>
      </c>
      <c r="E43" s="3">
        <v>1</v>
      </c>
      <c r="F43" s="3">
        <v>2</v>
      </c>
      <c r="G43" s="3">
        <v>3</v>
      </c>
      <c r="H43" s="3">
        <v>4</v>
      </c>
      <c r="I43" s="3">
        <v>5</v>
      </c>
      <c r="J43" s="3">
        <v>6</v>
      </c>
      <c r="K43" s="3"/>
      <c r="L43" s="3"/>
      <c r="M43" s="3"/>
      <c r="N43" s="3"/>
      <c r="O43" s="3"/>
      <c r="P43" s="3"/>
      <c r="Q43" s="3" t="s">
        <v>118</v>
      </c>
      <c r="R43" s="3">
        <v>1</v>
      </c>
      <c r="S43" s="3">
        <v>2</v>
      </c>
      <c r="T43" s="3">
        <v>3</v>
      </c>
      <c r="U43" s="3">
        <v>4</v>
      </c>
      <c r="V43" s="3">
        <v>5</v>
      </c>
      <c r="W43" s="3">
        <v>6</v>
      </c>
      <c r="X43" s="3" t="s">
        <v>119</v>
      </c>
      <c r="Y43" s="3" t="s">
        <v>122</v>
      </c>
    </row>
    <row r="44" spans="1:26" s="1" customFormat="1" x14ac:dyDescent="0.2">
      <c r="A44" s="1">
        <v>1</v>
      </c>
      <c r="B44" s="5">
        <v>109</v>
      </c>
      <c r="C44" s="6" t="s">
        <v>48</v>
      </c>
      <c r="D44" s="6" t="s">
        <v>49</v>
      </c>
      <c r="E44" s="15">
        <v>104</v>
      </c>
      <c r="F44" s="15">
        <v>103.1</v>
      </c>
      <c r="G44" s="15">
        <v>102.5</v>
      </c>
      <c r="H44" s="15">
        <v>102.1</v>
      </c>
      <c r="I44" s="15">
        <v>102.8</v>
      </c>
      <c r="J44" s="15">
        <v>103.5</v>
      </c>
      <c r="K44" s="15"/>
      <c r="L44" s="15"/>
      <c r="M44" s="15"/>
      <c r="N44" s="11"/>
      <c r="O44" s="11"/>
      <c r="P44" s="11"/>
      <c r="Q44" s="13">
        <f t="shared" ref="Q44" si="2">SUM(E44:J44)</f>
        <v>618</v>
      </c>
      <c r="R44" s="13"/>
      <c r="S44" s="13"/>
      <c r="T44" s="13"/>
      <c r="U44" s="13"/>
      <c r="V44" s="13"/>
      <c r="W44" s="13"/>
      <c r="X44" s="13" t="s">
        <v>126</v>
      </c>
      <c r="Y44" s="13">
        <f>Q44</f>
        <v>618</v>
      </c>
      <c r="Z44"/>
    </row>
    <row r="45" spans="1:26" x14ac:dyDescent="0.2">
      <c r="A45" s="1"/>
    </row>
    <row r="46" spans="1:26" x14ac:dyDescent="0.2">
      <c r="A46" s="1"/>
    </row>
    <row r="47" spans="1:26" x14ac:dyDescent="0.2">
      <c r="A47" s="1"/>
    </row>
  </sheetData>
  <sortState ref="B6:Y9">
    <sortCondition descending="1" ref="Y9"/>
  </sortState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5"/>
  <sheetViews>
    <sheetView workbookViewId="0"/>
  </sheetViews>
  <sheetFormatPr baseColWidth="10" defaultColWidth="9.1640625" defaultRowHeight="16" x14ac:dyDescent="0.2"/>
  <cols>
    <col min="1" max="1" width="7" style="1" bestFit="1" customWidth="1"/>
    <col min="2" max="2" width="5.1640625" style="1" bestFit="1" customWidth="1"/>
    <col min="3" max="3" width="11.1640625" style="1" bestFit="1" customWidth="1"/>
    <col min="4" max="4" width="17.6640625" style="1" bestFit="1" customWidth="1"/>
    <col min="5" max="5" width="6" style="1" bestFit="1" customWidth="1"/>
    <col min="6" max="6" width="5.1640625" style="1" hidden="1" customWidth="1"/>
    <col min="7" max="7" width="3.83203125" style="1" hidden="1" customWidth="1"/>
    <col min="8" max="13" width="5.1640625" style="1" hidden="1" customWidth="1"/>
    <col min="14" max="17" width="3.83203125" style="1" hidden="1" customWidth="1"/>
    <col min="18" max="18" width="6.83203125" style="1" bestFit="1" customWidth="1"/>
    <col min="19" max="19" width="3.83203125" style="1" bestFit="1" customWidth="1"/>
    <col min="20" max="23" width="3.83203125" style="1" hidden="1" customWidth="1"/>
    <col min="24" max="24" width="5.1640625" style="1" hidden="1" customWidth="1"/>
    <col min="25" max="25" width="3.83203125" style="1" hidden="1" customWidth="1"/>
    <col min="26" max="27" width="5.1640625" style="1" hidden="1" customWidth="1"/>
    <col min="28" max="31" width="3.83203125" style="1" hidden="1" customWidth="1"/>
    <col min="32" max="32" width="6.83203125" style="1" bestFit="1" customWidth="1"/>
    <col min="33" max="33" width="3.83203125" style="1" bestFit="1" customWidth="1"/>
    <col min="34" max="34" width="7.83203125" style="1" bestFit="1" customWidth="1"/>
    <col min="35" max="35" width="5.1640625" style="1" bestFit="1" customWidth="1"/>
    <col min="36" max="36" width="8.33203125" style="1" bestFit="1" customWidth="1"/>
    <col min="37" max="16384" width="9.1640625" style="1"/>
  </cols>
  <sheetData>
    <row r="1" spans="1:36" s="2" customFormat="1" ht="20" x14ac:dyDescent="0.2">
      <c r="A1" s="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s="2" customFormat="1" ht="18" x14ac:dyDescent="0.2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s="2" customFormat="1" ht="18" x14ac:dyDescent="0.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s="2" customFormat="1" ht="18" x14ac:dyDescent="0.2">
      <c r="A4" s="9" t="s">
        <v>158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2" customFormat="1" ht="18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21" customFormat="1" ht="18" x14ac:dyDescent="0.2">
      <c r="A6" s="21" t="s">
        <v>134</v>
      </c>
      <c r="E6" s="2" t="s">
        <v>146</v>
      </c>
      <c r="U6" s="27"/>
      <c r="AJ6" s="39">
        <v>461.1</v>
      </c>
    </row>
    <row r="7" spans="1:36" s="21" customFormat="1" ht="18" x14ac:dyDescent="0.2">
      <c r="A7" s="21" t="s">
        <v>135</v>
      </c>
      <c r="E7" s="2" t="s">
        <v>162</v>
      </c>
      <c r="U7" s="27"/>
      <c r="AJ7" s="39">
        <v>452.9</v>
      </c>
    </row>
    <row r="8" spans="1:36" s="21" customFormat="1" ht="18" x14ac:dyDescent="0.2">
      <c r="A8" s="21" t="s">
        <v>136</v>
      </c>
      <c r="E8" s="2" t="s">
        <v>163</v>
      </c>
      <c r="U8" s="27"/>
      <c r="AJ8" s="39">
        <v>441.1</v>
      </c>
    </row>
    <row r="9" spans="1:36" s="2" customFormat="1" ht="18" x14ac:dyDescent="0.2">
      <c r="A9" s="9"/>
      <c r="B9" s="9"/>
      <c r="C9" s="9"/>
      <c r="D9" s="9"/>
      <c r="E9" s="9"/>
      <c r="F9" s="42" t="s">
        <v>152</v>
      </c>
      <c r="G9" s="43"/>
      <c r="H9" s="43"/>
      <c r="I9" s="44"/>
      <c r="J9" s="42" t="s">
        <v>153</v>
      </c>
      <c r="K9" s="43"/>
      <c r="L9" s="43"/>
      <c r="M9" s="44"/>
      <c r="N9" s="42" t="s">
        <v>154</v>
      </c>
      <c r="O9" s="43"/>
      <c r="P9" s="43"/>
      <c r="Q9" s="44"/>
      <c r="R9" s="29"/>
      <c r="T9" s="42" t="s">
        <v>152</v>
      </c>
      <c r="U9" s="43"/>
      <c r="V9" s="43"/>
      <c r="W9" s="44"/>
      <c r="X9" s="42" t="s">
        <v>153</v>
      </c>
      <c r="Y9" s="43"/>
      <c r="Z9" s="43"/>
      <c r="AA9" s="44"/>
      <c r="AB9" s="42" t="s">
        <v>154</v>
      </c>
      <c r="AC9" s="43"/>
      <c r="AD9" s="43"/>
      <c r="AE9" s="44"/>
    </row>
    <row r="10" spans="1:36" s="6" customFormat="1" x14ac:dyDescent="0.2">
      <c r="A10" s="3" t="s">
        <v>112</v>
      </c>
      <c r="B10" s="3" t="s">
        <v>1</v>
      </c>
      <c r="C10" s="4" t="s">
        <v>2</v>
      </c>
      <c r="D10" s="4" t="s">
        <v>3</v>
      </c>
      <c r="E10" s="3" t="s">
        <v>4</v>
      </c>
      <c r="F10" s="3">
        <v>1</v>
      </c>
      <c r="G10" s="3">
        <v>2</v>
      </c>
      <c r="H10" s="3">
        <v>3</v>
      </c>
      <c r="I10" s="3">
        <v>4</v>
      </c>
      <c r="J10" s="3">
        <v>1</v>
      </c>
      <c r="K10" s="3">
        <v>2</v>
      </c>
      <c r="L10" s="3">
        <v>3</v>
      </c>
      <c r="M10" s="3">
        <v>4</v>
      </c>
      <c r="N10" s="3">
        <v>1</v>
      </c>
      <c r="O10" s="3">
        <v>2</v>
      </c>
      <c r="P10" s="3">
        <v>3</v>
      </c>
      <c r="Q10" s="3">
        <v>4</v>
      </c>
      <c r="R10" s="3" t="s">
        <v>118</v>
      </c>
      <c r="S10" s="3" t="s">
        <v>120</v>
      </c>
      <c r="T10" s="3">
        <v>1</v>
      </c>
      <c r="U10" s="3">
        <v>2</v>
      </c>
      <c r="V10" s="3">
        <v>3</v>
      </c>
      <c r="W10" s="3">
        <v>4</v>
      </c>
      <c r="X10" s="3">
        <v>1</v>
      </c>
      <c r="Y10" s="3">
        <v>2</v>
      </c>
      <c r="Z10" s="3">
        <v>3</v>
      </c>
      <c r="AA10" s="3">
        <v>4</v>
      </c>
      <c r="AB10" s="3">
        <v>1</v>
      </c>
      <c r="AC10" s="3">
        <v>2</v>
      </c>
      <c r="AD10" s="3">
        <v>3</v>
      </c>
      <c r="AE10" s="3">
        <v>4</v>
      </c>
      <c r="AF10" s="3" t="s">
        <v>119</v>
      </c>
      <c r="AG10" s="3" t="s">
        <v>121</v>
      </c>
      <c r="AH10" s="3" t="s">
        <v>122</v>
      </c>
      <c r="AI10" s="3" t="s">
        <v>123</v>
      </c>
      <c r="AJ10" s="3" t="s">
        <v>124</v>
      </c>
    </row>
    <row r="11" spans="1:36" x14ac:dyDescent="0.2">
      <c r="A11" s="1">
        <v>1</v>
      </c>
      <c r="B11" s="5">
        <v>122</v>
      </c>
      <c r="C11" s="6" t="s">
        <v>22</v>
      </c>
      <c r="D11" s="6" t="s">
        <v>23</v>
      </c>
      <c r="E11" s="5"/>
      <c r="F11" s="1">
        <v>99</v>
      </c>
      <c r="G11" s="1">
        <v>98</v>
      </c>
      <c r="H11" s="1">
        <v>98</v>
      </c>
      <c r="I11" s="1">
        <v>100</v>
      </c>
      <c r="J11" s="1">
        <v>98</v>
      </c>
      <c r="K11" s="1">
        <v>99</v>
      </c>
      <c r="L11" s="1">
        <v>98</v>
      </c>
      <c r="M11" s="1">
        <v>99</v>
      </c>
      <c r="N11" s="1">
        <v>98</v>
      </c>
      <c r="O11" s="1">
        <v>97</v>
      </c>
      <c r="P11" s="1">
        <v>99</v>
      </c>
      <c r="Q11" s="1">
        <v>95</v>
      </c>
      <c r="R11" s="1">
        <f t="shared" ref="R11:R25" si="0">SUM(F11:Q11)</f>
        <v>1178</v>
      </c>
      <c r="S11" s="1">
        <v>65</v>
      </c>
      <c r="T11" s="1">
        <v>95</v>
      </c>
      <c r="U11" s="1">
        <v>97</v>
      </c>
      <c r="V11" s="1">
        <v>97</v>
      </c>
      <c r="W11" s="1">
        <v>99</v>
      </c>
      <c r="X11" s="1">
        <v>99</v>
      </c>
      <c r="Y11" s="1">
        <v>98</v>
      </c>
      <c r="Z11" s="1">
        <v>99</v>
      </c>
      <c r="AA11" s="1">
        <v>99</v>
      </c>
      <c r="AB11" s="1">
        <v>93</v>
      </c>
      <c r="AC11" s="1">
        <v>97</v>
      </c>
      <c r="AD11" s="1">
        <v>97</v>
      </c>
      <c r="AE11" s="1">
        <v>98</v>
      </c>
      <c r="AF11" s="1">
        <f t="shared" ref="AF11:AF25" si="1">SUM(T11:AE11)</f>
        <v>1168</v>
      </c>
      <c r="AG11" s="1">
        <v>69</v>
      </c>
      <c r="AH11" s="1">
        <f t="shared" ref="AH11:AH25" si="2">AF11+R11</f>
        <v>2346</v>
      </c>
      <c r="AI11" s="1">
        <f t="shared" ref="AI11:AI25" si="3">AG11+S11</f>
        <v>134</v>
      </c>
      <c r="AJ11" s="15">
        <v>461.1</v>
      </c>
    </row>
    <row r="12" spans="1:36" x14ac:dyDescent="0.2">
      <c r="A12" s="1">
        <v>2</v>
      </c>
      <c r="B12" s="5">
        <v>108</v>
      </c>
      <c r="C12" s="6" t="s">
        <v>104</v>
      </c>
      <c r="D12" s="6" t="s">
        <v>105</v>
      </c>
      <c r="E12" s="5"/>
      <c r="F12" s="1">
        <v>100</v>
      </c>
      <c r="G12" s="1">
        <v>95</v>
      </c>
      <c r="H12" s="1">
        <v>97</v>
      </c>
      <c r="I12" s="1">
        <v>96</v>
      </c>
      <c r="J12" s="1">
        <v>99</v>
      </c>
      <c r="K12" s="1">
        <v>99</v>
      </c>
      <c r="L12" s="1">
        <v>100</v>
      </c>
      <c r="M12" s="1">
        <v>99</v>
      </c>
      <c r="N12" s="1">
        <v>99</v>
      </c>
      <c r="O12" s="1">
        <v>96</v>
      </c>
      <c r="P12" s="1">
        <v>96</v>
      </c>
      <c r="Q12" s="1">
        <v>95</v>
      </c>
      <c r="R12" s="1">
        <f t="shared" si="0"/>
        <v>1171</v>
      </c>
      <c r="S12" s="1">
        <v>56</v>
      </c>
      <c r="T12" s="1">
        <v>99</v>
      </c>
      <c r="U12" s="1">
        <v>98</v>
      </c>
      <c r="V12" s="1">
        <v>97</v>
      </c>
      <c r="W12" s="1">
        <v>96</v>
      </c>
      <c r="X12" s="1">
        <v>98</v>
      </c>
      <c r="Y12" s="1">
        <v>99</v>
      </c>
      <c r="Z12" s="1">
        <v>100</v>
      </c>
      <c r="AA12" s="1">
        <v>100</v>
      </c>
      <c r="AB12" s="1">
        <v>97</v>
      </c>
      <c r="AC12" s="1">
        <v>98</v>
      </c>
      <c r="AD12" s="1">
        <v>97</v>
      </c>
      <c r="AE12" s="1">
        <v>96</v>
      </c>
      <c r="AF12" s="1">
        <f t="shared" si="1"/>
        <v>1175</v>
      </c>
      <c r="AG12" s="1">
        <v>58</v>
      </c>
      <c r="AH12" s="1">
        <f t="shared" si="2"/>
        <v>2346</v>
      </c>
      <c r="AI12" s="1">
        <f t="shared" si="3"/>
        <v>114</v>
      </c>
      <c r="AJ12" s="15">
        <v>452.9</v>
      </c>
    </row>
    <row r="13" spans="1:36" x14ac:dyDescent="0.2">
      <c r="A13" s="1">
        <v>3</v>
      </c>
      <c r="B13" s="5">
        <v>131</v>
      </c>
      <c r="C13" s="6" t="s">
        <v>102</v>
      </c>
      <c r="D13" s="6" t="s">
        <v>103</v>
      </c>
      <c r="E13" s="5"/>
      <c r="F13" s="1">
        <v>97</v>
      </c>
      <c r="G13" s="1">
        <v>98</v>
      </c>
      <c r="H13" s="1">
        <v>100</v>
      </c>
      <c r="I13" s="1">
        <v>100</v>
      </c>
      <c r="J13" s="1">
        <v>100</v>
      </c>
      <c r="K13" s="1">
        <v>100</v>
      </c>
      <c r="L13" s="1">
        <v>100</v>
      </c>
      <c r="M13" s="1">
        <v>100</v>
      </c>
      <c r="N13" s="1">
        <v>92</v>
      </c>
      <c r="O13" s="1">
        <v>95</v>
      </c>
      <c r="P13" s="1">
        <v>95</v>
      </c>
      <c r="Q13" s="1">
        <v>95</v>
      </c>
      <c r="R13" s="1">
        <f t="shared" si="0"/>
        <v>1172</v>
      </c>
      <c r="S13" s="1">
        <v>67</v>
      </c>
      <c r="T13" s="1">
        <v>98</v>
      </c>
      <c r="U13" s="1">
        <v>98</v>
      </c>
      <c r="V13" s="1">
        <v>99</v>
      </c>
      <c r="W13" s="1">
        <v>96</v>
      </c>
      <c r="X13" s="1">
        <v>98</v>
      </c>
      <c r="Y13" s="1">
        <v>99</v>
      </c>
      <c r="Z13" s="1">
        <v>100</v>
      </c>
      <c r="AA13" s="1">
        <v>100</v>
      </c>
      <c r="AB13" s="1">
        <v>95</v>
      </c>
      <c r="AC13" s="1">
        <v>93</v>
      </c>
      <c r="AD13" s="1">
        <v>97</v>
      </c>
      <c r="AE13" s="1">
        <v>95</v>
      </c>
      <c r="AF13" s="1">
        <f t="shared" si="1"/>
        <v>1168</v>
      </c>
      <c r="AG13" s="1">
        <v>59</v>
      </c>
      <c r="AH13" s="1">
        <f t="shared" si="2"/>
        <v>2340</v>
      </c>
      <c r="AI13" s="1">
        <f t="shared" si="3"/>
        <v>126</v>
      </c>
      <c r="AJ13" s="15">
        <v>441.1</v>
      </c>
    </row>
    <row r="14" spans="1:36" x14ac:dyDescent="0.2">
      <c r="A14" s="1">
        <v>4</v>
      </c>
      <c r="B14" s="5">
        <v>139</v>
      </c>
      <c r="C14" s="6" t="s">
        <v>35</v>
      </c>
      <c r="D14" s="6" t="s">
        <v>36</v>
      </c>
      <c r="E14" s="5" t="s">
        <v>32</v>
      </c>
      <c r="F14" s="1">
        <v>99</v>
      </c>
      <c r="G14" s="1">
        <v>97</v>
      </c>
      <c r="H14" s="1">
        <v>97</v>
      </c>
      <c r="I14" s="1">
        <v>98</v>
      </c>
      <c r="J14" s="1">
        <v>99</v>
      </c>
      <c r="K14" s="1">
        <v>100</v>
      </c>
      <c r="L14" s="1">
        <v>99</v>
      </c>
      <c r="M14" s="1">
        <v>99</v>
      </c>
      <c r="N14" s="1">
        <v>90</v>
      </c>
      <c r="O14" s="1">
        <v>94</v>
      </c>
      <c r="P14" s="1">
        <v>96</v>
      </c>
      <c r="Q14" s="1">
        <v>90</v>
      </c>
      <c r="R14" s="1">
        <f t="shared" si="0"/>
        <v>1158</v>
      </c>
      <c r="S14" s="1">
        <v>58</v>
      </c>
      <c r="T14" s="1">
        <v>97</v>
      </c>
      <c r="U14" s="1">
        <v>95</v>
      </c>
      <c r="V14" s="1">
        <v>96</v>
      </c>
      <c r="W14" s="1">
        <v>98</v>
      </c>
      <c r="X14" s="1">
        <v>96</v>
      </c>
      <c r="Y14" s="1">
        <v>96</v>
      </c>
      <c r="Z14" s="1">
        <v>100</v>
      </c>
      <c r="AA14" s="1">
        <v>99</v>
      </c>
      <c r="AB14" s="1">
        <v>94</v>
      </c>
      <c r="AC14" s="1">
        <v>90</v>
      </c>
      <c r="AD14" s="1">
        <v>94</v>
      </c>
      <c r="AE14" s="1">
        <v>88</v>
      </c>
      <c r="AF14" s="1">
        <f t="shared" si="1"/>
        <v>1143</v>
      </c>
      <c r="AG14" s="1">
        <v>43</v>
      </c>
      <c r="AH14" s="1">
        <f t="shared" si="2"/>
        <v>2301</v>
      </c>
      <c r="AI14" s="1">
        <f t="shared" si="3"/>
        <v>101</v>
      </c>
      <c r="AJ14" s="15">
        <v>431.3</v>
      </c>
    </row>
    <row r="15" spans="1:36" x14ac:dyDescent="0.2">
      <c r="A15" s="1">
        <v>5</v>
      </c>
      <c r="B15" s="5">
        <v>143</v>
      </c>
      <c r="C15" s="6" t="s">
        <v>26</v>
      </c>
      <c r="D15" s="6" t="s">
        <v>27</v>
      </c>
      <c r="E15" s="5"/>
      <c r="F15" s="1">
        <v>95</v>
      </c>
      <c r="G15" s="1">
        <v>96</v>
      </c>
      <c r="H15" s="1">
        <v>97</v>
      </c>
      <c r="I15" s="1">
        <v>98</v>
      </c>
      <c r="J15" s="1">
        <v>100</v>
      </c>
      <c r="K15" s="1">
        <v>99</v>
      </c>
      <c r="L15" s="1">
        <v>100</v>
      </c>
      <c r="M15" s="1">
        <v>98</v>
      </c>
      <c r="N15" s="1">
        <v>95</v>
      </c>
      <c r="O15" s="1">
        <v>94</v>
      </c>
      <c r="P15" s="1">
        <v>96</v>
      </c>
      <c r="Q15" s="1">
        <v>94</v>
      </c>
      <c r="R15" s="1">
        <f t="shared" si="0"/>
        <v>1162</v>
      </c>
      <c r="S15" s="1">
        <v>62</v>
      </c>
      <c r="T15" s="1">
        <v>97</v>
      </c>
      <c r="U15" s="1">
        <v>98</v>
      </c>
      <c r="V15" s="1">
        <v>97</v>
      </c>
      <c r="W15" s="1">
        <v>95</v>
      </c>
      <c r="X15" s="1">
        <v>100</v>
      </c>
      <c r="Y15" s="1">
        <v>97</v>
      </c>
      <c r="Z15" s="1">
        <v>99</v>
      </c>
      <c r="AA15" s="1">
        <v>99</v>
      </c>
      <c r="AB15" s="1">
        <v>90</v>
      </c>
      <c r="AC15" s="1">
        <v>96</v>
      </c>
      <c r="AD15" s="1">
        <v>92</v>
      </c>
      <c r="AE15" s="1">
        <v>98</v>
      </c>
      <c r="AF15" s="1">
        <f t="shared" si="1"/>
        <v>1158</v>
      </c>
      <c r="AG15" s="1">
        <v>53</v>
      </c>
      <c r="AH15" s="1">
        <f t="shared" si="2"/>
        <v>2320</v>
      </c>
      <c r="AI15" s="1">
        <f t="shared" si="3"/>
        <v>115</v>
      </c>
      <c r="AJ15" s="15">
        <v>421.3</v>
      </c>
    </row>
    <row r="16" spans="1:36" x14ac:dyDescent="0.2">
      <c r="A16" s="1">
        <v>6</v>
      </c>
      <c r="B16" s="5">
        <v>144</v>
      </c>
      <c r="C16" s="6" t="s">
        <v>100</v>
      </c>
      <c r="D16" s="6" t="s">
        <v>101</v>
      </c>
      <c r="E16" s="5" t="s">
        <v>21</v>
      </c>
      <c r="F16" s="1">
        <v>96</v>
      </c>
      <c r="G16" s="1">
        <v>98</v>
      </c>
      <c r="H16" s="1">
        <v>96</v>
      </c>
      <c r="I16" s="1">
        <v>98</v>
      </c>
      <c r="J16" s="1">
        <v>99</v>
      </c>
      <c r="K16" s="1">
        <v>99</v>
      </c>
      <c r="L16" s="1">
        <v>98</v>
      </c>
      <c r="M16" s="1">
        <v>99</v>
      </c>
      <c r="N16" s="1">
        <v>95</v>
      </c>
      <c r="O16" s="1">
        <v>92</v>
      </c>
      <c r="P16" s="1">
        <v>93</v>
      </c>
      <c r="Q16" s="1">
        <v>93</v>
      </c>
      <c r="R16" s="1">
        <f t="shared" si="0"/>
        <v>1156</v>
      </c>
      <c r="S16" s="1">
        <v>53</v>
      </c>
      <c r="T16" s="1">
        <v>98</v>
      </c>
      <c r="U16" s="1">
        <v>97</v>
      </c>
      <c r="V16" s="1">
        <v>98</v>
      </c>
      <c r="W16" s="1">
        <v>98</v>
      </c>
      <c r="X16" s="1">
        <v>99</v>
      </c>
      <c r="Y16" s="1">
        <v>99</v>
      </c>
      <c r="Z16" s="1">
        <v>99</v>
      </c>
      <c r="AA16" s="1">
        <v>100</v>
      </c>
      <c r="AB16" s="1">
        <v>93</v>
      </c>
      <c r="AC16" s="1">
        <v>91</v>
      </c>
      <c r="AD16" s="1">
        <v>94</v>
      </c>
      <c r="AE16" s="1">
        <v>94</v>
      </c>
      <c r="AF16" s="1">
        <f t="shared" si="1"/>
        <v>1160</v>
      </c>
      <c r="AG16" s="1">
        <v>66</v>
      </c>
      <c r="AH16" s="1">
        <f t="shared" si="2"/>
        <v>2316</v>
      </c>
      <c r="AI16" s="1">
        <f t="shared" si="3"/>
        <v>119</v>
      </c>
      <c r="AJ16" s="15">
        <v>410.7</v>
      </c>
    </row>
    <row r="17" spans="1:36" x14ac:dyDescent="0.2">
      <c r="A17" s="1">
        <v>7</v>
      </c>
      <c r="B17" s="5">
        <v>138</v>
      </c>
      <c r="C17" s="6" t="s">
        <v>24</v>
      </c>
      <c r="D17" s="6" t="s">
        <v>25</v>
      </c>
      <c r="E17" s="5"/>
      <c r="F17" s="1">
        <v>94</v>
      </c>
      <c r="G17" s="1">
        <v>98</v>
      </c>
      <c r="H17" s="1">
        <v>95</v>
      </c>
      <c r="I17" s="1">
        <v>95</v>
      </c>
      <c r="J17" s="1">
        <v>98</v>
      </c>
      <c r="K17" s="1">
        <v>100</v>
      </c>
      <c r="L17" s="1">
        <v>100</v>
      </c>
      <c r="M17" s="1">
        <v>97</v>
      </c>
      <c r="N17" s="1">
        <v>95</v>
      </c>
      <c r="O17" s="1">
        <v>96</v>
      </c>
      <c r="P17" s="1">
        <v>94</v>
      </c>
      <c r="Q17" s="1">
        <v>99</v>
      </c>
      <c r="R17" s="1">
        <f t="shared" si="0"/>
        <v>1161</v>
      </c>
      <c r="S17" s="1">
        <v>49</v>
      </c>
      <c r="T17" s="1">
        <v>97</v>
      </c>
      <c r="U17" s="1">
        <v>95</v>
      </c>
      <c r="V17" s="1">
        <v>97</v>
      </c>
      <c r="W17" s="1">
        <v>97</v>
      </c>
      <c r="X17" s="1">
        <v>99</v>
      </c>
      <c r="Y17" s="1">
        <v>99</v>
      </c>
      <c r="Z17" s="1">
        <v>96</v>
      </c>
      <c r="AA17" s="1">
        <v>97</v>
      </c>
      <c r="AB17" s="1">
        <v>96</v>
      </c>
      <c r="AC17" s="1">
        <v>96</v>
      </c>
      <c r="AD17" s="1">
        <v>96</v>
      </c>
      <c r="AE17" s="1">
        <v>96</v>
      </c>
      <c r="AF17" s="1">
        <f t="shared" si="1"/>
        <v>1161</v>
      </c>
      <c r="AG17" s="1">
        <v>57</v>
      </c>
      <c r="AH17" s="1">
        <f t="shared" si="2"/>
        <v>2322</v>
      </c>
      <c r="AI17" s="1">
        <f t="shared" si="3"/>
        <v>106</v>
      </c>
      <c r="AJ17" s="15">
        <v>399.2</v>
      </c>
    </row>
    <row r="18" spans="1:36" x14ac:dyDescent="0.2">
      <c r="A18" s="1">
        <v>8</v>
      </c>
      <c r="B18" s="5">
        <v>102</v>
      </c>
      <c r="C18" s="6" t="s">
        <v>41</v>
      </c>
      <c r="D18" s="6" t="s">
        <v>42</v>
      </c>
      <c r="E18" s="5" t="s">
        <v>43</v>
      </c>
      <c r="F18" s="1">
        <v>95</v>
      </c>
      <c r="G18" s="1">
        <v>96</v>
      </c>
      <c r="H18" s="1">
        <v>99</v>
      </c>
      <c r="I18" s="1">
        <v>97</v>
      </c>
      <c r="J18" s="1">
        <v>98</v>
      </c>
      <c r="K18" s="1">
        <v>97</v>
      </c>
      <c r="L18" s="1">
        <v>96</v>
      </c>
      <c r="M18" s="1">
        <v>100</v>
      </c>
      <c r="N18" s="1">
        <v>91</v>
      </c>
      <c r="O18" s="1">
        <v>97</v>
      </c>
      <c r="P18" s="1">
        <v>94</v>
      </c>
      <c r="Q18" s="1">
        <v>99</v>
      </c>
      <c r="R18" s="1">
        <f t="shared" si="0"/>
        <v>1159</v>
      </c>
      <c r="S18" s="1">
        <v>42</v>
      </c>
      <c r="T18" s="1">
        <v>98</v>
      </c>
      <c r="U18" s="1">
        <v>95</v>
      </c>
      <c r="V18" s="1">
        <v>99</v>
      </c>
      <c r="W18" s="1">
        <v>96</v>
      </c>
      <c r="X18" s="1">
        <v>100</v>
      </c>
      <c r="Y18" s="1">
        <v>97</v>
      </c>
      <c r="Z18" s="1">
        <v>99</v>
      </c>
      <c r="AA18" s="1">
        <v>97</v>
      </c>
      <c r="AB18" s="1">
        <v>92</v>
      </c>
      <c r="AC18" s="1">
        <v>93</v>
      </c>
      <c r="AD18" s="1">
        <v>96</v>
      </c>
      <c r="AE18" s="1">
        <v>95</v>
      </c>
      <c r="AF18" s="1">
        <f t="shared" si="1"/>
        <v>1157</v>
      </c>
      <c r="AG18" s="1">
        <v>38</v>
      </c>
      <c r="AH18" s="1">
        <f t="shared" si="2"/>
        <v>2316</v>
      </c>
      <c r="AI18" s="1">
        <f t="shared" si="3"/>
        <v>80</v>
      </c>
      <c r="AJ18" s="15">
        <v>397.2</v>
      </c>
    </row>
    <row r="19" spans="1:36" x14ac:dyDescent="0.2">
      <c r="A19" s="1">
        <v>9</v>
      </c>
      <c r="B19" s="5">
        <v>141</v>
      </c>
      <c r="C19" s="6" t="s">
        <v>37</v>
      </c>
      <c r="D19" s="6" t="s">
        <v>38</v>
      </c>
      <c r="E19" s="5" t="s">
        <v>32</v>
      </c>
      <c r="F19" s="1">
        <v>94</v>
      </c>
      <c r="G19" s="1">
        <v>94</v>
      </c>
      <c r="H19" s="1">
        <v>96</v>
      </c>
      <c r="I19" s="1">
        <v>97</v>
      </c>
      <c r="J19" s="1">
        <v>99</v>
      </c>
      <c r="K19" s="1">
        <v>99</v>
      </c>
      <c r="L19" s="1">
        <v>99</v>
      </c>
      <c r="M19" s="1">
        <v>98</v>
      </c>
      <c r="N19" s="1">
        <v>93</v>
      </c>
      <c r="O19" s="1">
        <v>94</v>
      </c>
      <c r="P19" s="1">
        <v>91</v>
      </c>
      <c r="Q19" s="1">
        <v>94</v>
      </c>
      <c r="R19" s="1">
        <f t="shared" si="0"/>
        <v>1148</v>
      </c>
      <c r="S19" s="1">
        <v>51</v>
      </c>
      <c r="T19" s="1">
        <v>96</v>
      </c>
      <c r="U19" s="1">
        <v>97</v>
      </c>
      <c r="V19" s="1">
        <v>94</v>
      </c>
      <c r="W19" s="1">
        <v>97</v>
      </c>
      <c r="X19" s="1">
        <v>96</v>
      </c>
      <c r="Y19" s="1">
        <v>98</v>
      </c>
      <c r="Z19" s="1">
        <v>97</v>
      </c>
      <c r="AA19" s="1">
        <v>98</v>
      </c>
      <c r="AB19" s="1">
        <v>91</v>
      </c>
      <c r="AC19" s="1">
        <v>88</v>
      </c>
      <c r="AD19" s="1">
        <v>94</v>
      </c>
      <c r="AE19" s="1">
        <v>92</v>
      </c>
      <c r="AF19" s="1">
        <f t="shared" si="1"/>
        <v>1138</v>
      </c>
      <c r="AG19" s="1">
        <v>37</v>
      </c>
      <c r="AH19" s="1">
        <f t="shared" si="2"/>
        <v>2286</v>
      </c>
      <c r="AI19" s="1">
        <f t="shared" si="3"/>
        <v>88</v>
      </c>
      <c r="AJ19" s="15"/>
    </row>
    <row r="20" spans="1:36" x14ac:dyDescent="0.2">
      <c r="A20" s="1">
        <v>10</v>
      </c>
      <c r="B20" s="5">
        <v>111</v>
      </c>
      <c r="C20" s="6" t="s">
        <v>28</v>
      </c>
      <c r="D20" s="6" t="s">
        <v>29</v>
      </c>
      <c r="E20" s="5"/>
      <c r="F20" s="1">
        <v>95</v>
      </c>
      <c r="G20" s="1">
        <v>95</v>
      </c>
      <c r="H20" s="1">
        <v>97</v>
      </c>
      <c r="I20" s="1">
        <v>97</v>
      </c>
      <c r="J20" s="1">
        <v>100</v>
      </c>
      <c r="K20" s="1">
        <v>97</v>
      </c>
      <c r="L20" s="1">
        <v>98</v>
      </c>
      <c r="M20" s="1">
        <v>98</v>
      </c>
      <c r="N20" s="1">
        <v>94</v>
      </c>
      <c r="O20" s="1">
        <v>93</v>
      </c>
      <c r="P20" s="1">
        <v>92</v>
      </c>
      <c r="Q20" s="1">
        <v>91</v>
      </c>
      <c r="R20" s="1">
        <f t="shared" si="0"/>
        <v>1147</v>
      </c>
      <c r="S20" s="1">
        <v>48</v>
      </c>
      <c r="T20" s="1">
        <v>93</v>
      </c>
      <c r="U20" s="1">
        <v>97</v>
      </c>
      <c r="V20" s="1">
        <v>95</v>
      </c>
      <c r="W20" s="1">
        <v>93</v>
      </c>
      <c r="X20" s="1">
        <v>99</v>
      </c>
      <c r="Y20" s="1">
        <v>98</v>
      </c>
      <c r="Z20" s="1">
        <v>99</v>
      </c>
      <c r="AA20" s="1">
        <v>98</v>
      </c>
      <c r="AB20" s="1">
        <v>89</v>
      </c>
      <c r="AC20" s="1">
        <v>93</v>
      </c>
      <c r="AD20" s="1">
        <v>91</v>
      </c>
      <c r="AE20" s="1">
        <v>91</v>
      </c>
      <c r="AF20" s="1">
        <f t="shared" si="1"/>
        <v>1136</v>
      </c>
      <c r="AG20" s="1">
        <v>40</v>
      </c>
      <c r="AH20" s="1">
        <f t="shared" si="2"/>
        <v>2283</v>
      </c>
      <c r="AI20" s="1">
        <f t="shared" si="3"/>
        <v>88</v>
      </c>
      <c r="AJ20" s="15"/>
    </row>
    <row r="21" spans="1:36" x14ac:dyDescent="0.2">
      <c r="A21" s="1">
        <v>11</v>
      </c>
      <c r="B21" s="5">
        <v>126</v>
      </c>
      <c r="C21" s="6" t="s">
        <v>30</v>
      </c>
      <c r="D21" s="6" t="s">
        <v>31</v>
      </c>
      <c r="E21" s="5" t="s">
        <v>32</v>
      </c>
      <c r="F21" s="1">
        <v>90</v>
      </c>
      <c r="G21" s="1">
        <v>94</v>
      </c>
      <c r="H21" s="1">
        <v>96</v>
      </c>
      <c r="I21" s="1">
        <v>96</v>
      </c>
      <c r="J21" s="1">
        <v>94</v>
      </c>
      <c r="K21" s="1">
        <v>95</v>
      </c>
      <c r="L21" s="1">
        <v>96</v>
      </c>
      <c r="M21" s="1">
        <v>95</v>
      </c>
      <c r="N21" s="1">
        <v>96</v>
      </c>
      <c r="O21" s="1">
        <v>91</v>
      </c>
      <c r="P21" s="1">
        <v>94</v>
      </c>
      <c r="Q21" s="1">
        <v>96</v>
      </c>
      <c r="R21" s="1">
        <f t="shared" si="0"/>
        <v>1133</v>
      </c>
      <c r="S21" s="1">
        <v>32</v>
      </c>
      <c r="T21" s="1">
        <v>95</v>
      </c>
      <c r="U21" s="1">
        <v>97</v>
      </c>
      <c r="V21" s="1">
        <v>92</v>
      </c>
      <c r="W21" s="1">
        <v>96</v>
      </c>
      <c r="X21" s="1">
        <v>99</v>
      </c>
      <c r="Y21" s="1">
        <v>95</v>
      </c>
      <c r="Z21" s="1">
        <v>96</v>
      </c>
      <c r="AA21" s="1">
        <v>96</v>
      </c>
      <c r="AB21" s="1">
        <v>94</v>
      </c>
      <c r="AC21" s="1">
        <v>92</v>
      </c>
      <c r="AD21" s="1">
        <v>88</v>
      </c>
      <c r="AE21" s="1">
        <v>95</v>
      </c>
      <c r="AF21" s="1">
        <f t="shared" si="1"/>
        <v>1135</v>
      </c>
      <c r="AG21" s="1">
        <v>39</v>
      </c>
      <c r="AH21" s="1">
        <f t="shared" si="2"/>
        <v>2268</v>
      </c>
      <c r="AI21" s="1">
        <f t="shared" si="3"/>
        <v>71</v>
      </c>
      <c r="AJ21" s="15"/>
    </row>
    <row r="22" spans="1:36" x14ac:dyDescent="0.2">
      <c r="A22" s="1">
        <v>12</v>
      </c>
      <c r="B22" s="5">
        <v>128</v>
      </c>
      <c r="C22" s="6" t="s">
        <v>106</v>
      </c>
      <c r="D22" s="6" t="s">
        <v>107</v>
      </c>
      <c r="E22" s="5"/>
      <c r="F22" s="1">
        <v>92</v>
      </c>
      <c r="G22" s="1">
        <v>94</v>
      </c>
      <c r="H22" s="1">
        <v>91</v>
      </c>
      <c r="I22" s="1">
        <v>96</v>
      </c>
      <c r="J22" s="1">
        <v>99</v>
      </c>
      <c r="K22" s="1">
        <v>97</v>
      </c>
      <c r="L22" s="1">
        <v>98</v>
      </c>
      <c r="M22" s="1">
        <v>99</v>
      </c>
      <c r="N22" s="1">
        <v>89</v>
      </c>
      <c r="O22" s="1">
        <v>92</v>
      </c>
      <c r="P22" s="1">
        <v>92</v>
      </c>
      <c r="Q22" s="1">
        <v>93</v>
      </c>
      <c r="R22" s="1">
        <f t="shared" si="0"/>
        <v>1132</v>
      </c>
      <c r="S22" s="1">
        <v>38</v>
      </c>
      <c r="T22" s="1">
        <v>92</v>
      </c>
      <c r="U22" s="1">
        <v>96</v>
      </c>
      <c r="V22" s="1">
        <v>97</v>
      </c>
      <c r="W22" s="1">
        <v>94</v>
      </c>
      <c r="X22" s="1">
        <v>99</v>
      </c>
      <c r="Y22" s="1">
        <v>99</v>
      </c>
      <c r="Z22" s="1">
        <v>99</v>
      </c>
      <c r="AA22" s="1">
        <v>97</v>
      </c>
      <c r="AB22" s="1">
        <v>87</v>
      </c>
      <c r="AC22" s="1">
        <v>91</v>
      </c>
      <c r="AD22" s="1">
        <v>89</v>
      </c>
      <c r="AE22" s="1">
        <v>91</v>
      </c>
      <c r="AF22" s="1">
        <f t="shared" si="1"/>
        <v>1131</v>
      </c>
      <c r="AG22" s="1">
        <v>41</v>
      </c>
      <c r="AH22" s="1">
        <f t="shared" si="2"/>
        <v>2263</v>
      </c>
      <c r="AI22" s="1">
        <f t="shared" si="3"/>
        <v>79</v>
      </c>
      <c r="AJ22" s="15"/>
    </row>
    <row r="23" spans="1:36" x14ac:dyDescent="0.2">
      <c r="A23" s="1">
        <v>13</v>
      </c>
      <c r="B23" s="5">
        <v>125</v>
      </c>
      <c r="C23" s="6" t="s">
        <v>19</v>
      </c>
      <c r="D23" s="6" t="s">
        <v>20</v>
      </c>
      <c r="E23" s="5" t="s">
        <v>21</v>
      </c>
      <c r="F23" s="1">
        <v>92</v>
      </c>
      <c r="G23" s="1">
        <v>95</v>
      </c>
      <c r="H23" s="1">
        <v>94</v>
      </c>
      <c r="I23" s="1">
        <v>89</v>
      </c>
      <c r="J23" s="1">
        <v>100</v>
      </c>
      <c r="K23" s="1">
        <v>96</v>
      </c>
      <c r="L23" s="1">
        <v>97</v>
      </c>
      <c r="M23" s="1">
        <v>98</v>
      </c>
      <c r="N23" s="1">
        <v>93</v>
      </c>
      <c r="O23" s="1">
        <v>97</v>
      </c>
      <c r="P23" s="1">
        <v>93</v>
      </c>
      <c r="Q23" s="1">
        <v>88</v>
      </c>
      <c r="R23" s="1">
        <f t="shared" si="0"/>
        <v>1132</v>
      </c>
      <c r="S23" s="1">
        <v>42</v>
      </c>
      <c r="T23" s="1">
        <v>91</v>
      </c>
      <c r="U23" s="1">
        <v>94</v>
      </c>
      <c r="V23" s="1">
        <v>93</v>
      </c>
      <c r="W23" s="1">
        <v>88</v>
      </c>
      <c r="X23" s="1">
        <v>99</v>
      </c>
      <c r="Y23" s="1">
        <v>99</v>
      </c>
      <c r="Z23" s="1">
        <v>97</v>
      </c>
      <c r="AA23" s="1">
        <v>93</v>
      </c>
      <c r="AB23" s="1">
        <v>93</v>
      </c>
      <c r="AC23" s="1">
        <v>89</v>
      </c>
      <c r="AD23" s="1">
        <v>91</v>
      </c>
      <c r="AE23" s="1">
        <v>93</v>
      </c>
      <c r="AF23" s="1">
        <f t="shared" si="1"/>
        <v>1120</v>
      </c>
      <c r="AG23" s="1">
        <v>32</v>
      </c>
      <c r="AH23" s="1">
        <f t="shared" si="2"/>
        <v>2252</v>
      </c>
      <c r="AI23" s="1">
        <f t="shared" si="3"/>
        <v>74</v>
      </c>
      <c r="AJ23" s="15"/>
    </row>
    <row r="24" spans="1:36" x14ac:dyDescent="0.2">
      <c r="A24" s="1">
        <v>14</v>
      </c>
      <c r="B24" s="5">
        <v>124</v>
      </c>
      <c r="C24" s="6" t="s">
        <v>13</v>
      </c>
      <c r="D24" s="6" t="s">
        <v>14</v>
      </c>
      <c r="E24" s="5"/>
      <c r="F24" s="1">
        <v>90</v>
      </c>
      <c r="G24" s="1">
        <v>92</v>
      </c>
      <c r="H24" s="1">
        <v>91</v>
      </c>
      <c r="I24" s="1">
        <v>90</v>
      </c>
      <c r="J24" s="1">
        <v>96</v>
      </c>
      <c r="K24" s="1">
        <v>99</v>
      </c>
      <c r="L24" s="1">
        <v>99</v>
      </c>
      <c r="M24" s="1">
        <v>98</v>
      </c>
      <c r="N24" s="1">
        <v>86</v>
      </c>
      <c r="O24" s="1">
        <v>88</v>
      </c>
      <c r="P24" s="1">
        <v>85</v>
      </c>
      <c r="Q24" s="1">
        <v>88</v>
      </c>
      <c r="R24" s="1">
        <f t="shared" si="0"/>
        <v>1102</v>
      </c>
      <c r="S24" s="1">
        <v>27</v>
      </c>
      <c r="T24" s="1">
        <v>93</v>
      </c>
      <c r="U24" s="1">
        <v>97</v>
      </c>
      <c r="V24" s="1">
        <v>88</v>
      </c>
      <c r="W24" s="1">
        <v>96</v>
      </c>
      <c r="X24" s="1">
        <v>97</v>
      </c>
      <c r="Y24" s="1">
        <v>99</v>
      </c>
      <c r="Z24" s="1">
        <v>98</v>
      </c>
      <c r="AA24" s="1">
        <v>99</v>
      </c>
      <c r="AB24" s="1">
        <v>90</v>
      </c>
      <c r="AC24" s="1">
        <v>85</v>
      </c>
      <c r="AD24" s="1">
        <v>87</v>
      </c>
      <c r="AE24" s="1">
        <v>87</v>
      </c>
      <c r="AF24" s="1">
        <f t="shared" si="1"/>
        <v>1116</v>
      </c>
      <c r="AG24" s="1">
        <v>27</v>
      </c>
      <c r="AH24" s="1">
        <f t="shared" si="2"/>
        <v>2218</v>
      </c>
      <c r="AI24" s="1">
        <f t="shared" si="3"/>
        <v>54</v>
      </c>
      <c r="AJ24" s="15"/>
    </row>
    <row r="25" spans="1:36" x14ac:dyDescent="0.2">
      <c r="A25" s="1">
        <v>15</v>
      </c>
      <c r="B25" s="5">
        <v>133</v>
      </c>
      <c r="C25" s="6" t="s">
        <v>39</v>
      </c>
      <c r="D25" s="6" t="s">
        <v>40</v>
      </c>
      <c r="E25" s="5" t="s">
        <v>32</v>
      </c>
      <c r="F25" s="1">
        <v>91</v>
      </c>
      <c r="G25" s="1">
        <v>90</v>
      </c>
      <c r="H25" s="1">
        <v>90</v>
      </c>
      <c r="I25" s="1">
        <v>79</v>
      </c>
      <c r="J25" s="1">
        <v>90</v>
      </c>
      <c r="K25" s="1">
        <v>92</v>
      </c>
      <c r="L25" s="1">
        <v>92</v>
      </c>
      <c r="M25" s="1">
        <v>88</v>
      </c>
      <c r="N25" s="1">
        <v>77</v>
      </c>
      <c r="O25" s="1">
        <v>81</v>
      </c>
      <c r="P25" s="1">
        <v>82</v>
      </c>
      <c r="Q25" s="1">
        <v>73</v>
      </c>
      <c r="R25" s="1">
        <f t="shared" si="0"/>
        <v>1025</v>
      </c>
      <c r="S25" s="1">
        <v>16</v>
      </c>
      <c r="T25" s="1">
        <v>88</v>
      </c>
      <c r="U25" s="1">
        <v>90</v>
      </c>
      <c r="V25" s="1">
        <v>88</v>
      </c>
      <c r="W25" s="1">
        <v>96</v>
      </c>
      <c r="X25" s="1">
        <v>89</v>
      </c>
      <c r="Y25" s="1">
        <v>89</v>
      </c>
      <c r="Z25" s="1">
        <v>88</v>
      </c>
      <c r="AA25" s="1">
        <v>89</v>
      </c>
      <c r="AB25" s="1">
        <v>79</v>
      </c>
      <c r="AC25" s="1">
        <v>81</v>
      </c>
      <c r="AD25" s="1">
        <v>72</v>
      </c>
      <c r="AE25" s="1">
        <v>89</v>
      </c>
      <c r="AF25" s="1">
        <f t="shared" si="1"/>
        <v>1038</v>
      </c>
      <c r="AG25" s="1">
        <v>16</v>
      </c>
      <c r="AH25" s="1">
        <f t="shared" si="2"/>
        <v>2063</v>
      </c>
      <c r="AI25" s="1">
        <f t="shared" si="3"/>
        <v>32</v>
      </c>
      <c r="AJ25" s="15"/>
    </row>
  </sheetData>
  <sortState ref="B12:AJ18">
    <sortCondition descending="1" ref="AJ18"/>
  </sortState>
  <mergeCells count="6">
    <mergeCell ref="AB9:AE9"/>
    <mergeCell ref="F9:I9"/>
    <mergeCell ref="J9:M9"/>
    <mergeCell ref="N9:Q9"/>
    <mergeCell ref="T9:W9"/>
    <mergeCell ref="X9:AA9"/>
  </mergeCells>
  <conditionalFormatting sqref="F9:S9 AF9:AK9 F10:AK1048576 F1:AK5 F7:AK8 S6:AK6 E6:Q6">
    <cfRule type="cellIs" dxfId="7" priority="2" operator="equal">
      <formula>100</formula>
    </cfRule>
  </conditionalFormatting>
  <conditionalFormatting sqref="T9:AE9">
    <cfRule type="cellIs" dxfId="6" priority="1" operator="equal">
      <formula>100</formula>
    </cfRule>
  </conditionalFormatting>
  <printOptions horizontalCentered="1"/>
  <pageMargins left="0.2" right="0.2" top="0.75" bottom="0.75" header="0.3" footer="0.3"/>
  <pageSetup scale="11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4E2F-42C7-4F62-ACDD-5ED2BF993484}">
  <dimension ref="A1:AJ28"/>
  <sheetViews>
    <sheetView workbookViewId="0"/>
  </sheetViews>
  <sheetFormatPr baseColWidth="10" defaultColWidth="9.1640625" defaultRowHeight="16" x14ac:dyDescent="0.2"/>
  <cols>
    <col min="1" max="1" width="6.5" style="1" customWidth="1"/>
    <col min="2" max="2" width="5.1640625" style="1" bestFit="1" customWidth="1"/>
    <col min="3" max="3" width="10" style="1" bestFit="1" customWidth="1"/>
    <col min="4" max="4" width="20.5" style="1" bestFit="1" customWidth="1"/>
    <col min="5" max="5" width="6" style="1" bestFit="1" customWidth="1"/>
    <col min="6" max="9" width="3.83203125" style="1" hidden="1" customWidth="1"/>
    <col min="10" max="13" width="5.1640625" style="1" hidden="1" customWidth="1"/>
    <col min="14" max="17" width="3.83203125" style="1" hidden="1" customWidth="1"/>
    <col min="18" max="18" width="6.83203125" style="1" bestFit="1" customWidth="1"/>
    <col min="19" max="19" width="3.83203125" style="1" bestFit="1" customWidth="1"/>
    <col min="20" max="23" width="3.83203125" style="1" hidden="1" customWidth="1"/>
    <col min="24" max="24" width="5.1640625" style="1" hidden="1" customWidth="1"/>
    <col min="25" max="25" width="3.83203125" style="1" hidden="1" customWidth="1"/>
    <col min="26" max="28" width="5.1640625" style="1" hidden="1" customWidth="1"/>
    <col min="29" max="31" width="3.83203125" style="1" hidden="1" customWidth="1"/>
    <col min="32" max="32" width="6.83203125" style="1" bestFit="1" customWidth="1"/>
    <col min="33" max="33" width="3.83203125" style="1" bestFit="1" customWidth="1"/>
    <col min="34" max="34" width="7.83203125" style="1" bestFit="1" customWidth="1"/>
    <col min="35" max="35" width="5.1640625" style="1" bestFit="1" customWidth="1"/>
    <col min="36" max="36" width="8.33203125" style="1" bestFit="1" customWidth="1"/>
    <col min="37" max="16384" width="9.1640625" style="1"/>
  </cols>
  <sheetData>
    <row r="1" spans="1:36" s="2" customFormat="1" ht="20" x14ac:dyDescent="0.2">
      <c r="A1" s="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s="2" customFormat="1" ht="18" x14ac:dyDescent="0.2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s="2" customFormat="1" ht="18" x14ac:dyDescent="0.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s="2" customFormat="1" ht="18" x14ac:dyDescent="0.2">
      <c r="A4" s="9" t="s">
        <v>159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s="2" customFormat="1" ht="18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38"/>
    </row>
    <row r="6" spans="1:36" s="21" customFormat="1" ht="18" x14ac:dyDescent="0.2">
      <c r="A6" s="21" t="s">
        <v>134</v>
      </c>
      <c r="E6" s="2" t="s">
        <v>164</v>
      </c>
      <c r="U6" s="27"/>
      <c r="AJ6" s="39">
        <v>451.5</v>
      </c>
    </row>
    <row r="7" spans="1:36" s="21" customFormat="1" ht="18" x14ac:dyDescent="0.2">
      <c r="A7" s="21" t="s">
        <v>135</v>
      </c>
      <c r="E7" s="2" t="s">
        <v>165</v>
      </c>
      <c r="U7" s="27"/>
      <c r="AJ7" s="39">
        <v>450.6</v>
      </c>
    </row>
    <row r="8" spans="1:36" s="21" customFormat="1" ht="18" x14ac:dyDescent="0.2">
      <c r="A8" s="21" t="s">
        <v>136</v>
      </c>
      <c r="E8" s="2" t="s">
        <v>166</v>
      </c>
      <c r="U8" s="27"/>
      <c r="AJ8" s="39">
        <v>439.5</v>
      </c>
    </row>
    <row r="9" spans="1:36" s="2" customFormat="1" ht="18" x14ac:dyDescent="0.2">
      <c r="A9" s="9"/>
      <c r="B9" s="9"/>
      <c r="C9" s="9"/>
      <c r="D9" s="9"/>
      <c r="E9" s="9"/>
      <c r="F9" s="42" t="s">
        <v>152</v>
      </c>
      <c r="G9" s="43"/>
      <c r="H9" s="43"/>
      <c r="I9" s="44"/>
      <c r="J9" s="42" t="s">
        <v>153</v>
      </c>
      <c r="K9" s="43"/>
      <c r="L9" s="43"/>
      <c r="M9" s="44"/>
      <c r="N9" s="42" t="s">
        <v>154</v>
      </c>
      <c r="O9" s="43"/>
      <c r="P9" s="43"/>
      <c r="Q9" s="44"/>
      <c r="R9" s="29"/>
      <c r="T9" s="42" t="s">
        <v>152</v>
      </c>
      <c r="U9" s="43"/>
      <c r="V9" s="43"/>
      <c r="W9" s="44"/>
      <c r="X9" s="42" t="s">
        <v>153</v>
      </c>
      <c r="Y9" s="43"/>
      <c r="Z9" s="43"/>
      <c r="AA9" s="44"/>
      <c r="AB9" s="42" t="s">
        <v>154</v>
      </c>
      <c r="AC9" s="43"/>
      <c r="AD9" s="43"/>
      <c r="AE9" s="44"/>
    </row>
    <row r="10" spans="1:36" s="6" customFormat="1" x14ac:dyDescent="0.2">
      <c r="A10" s="3" t="s">
        <v>112</v>
      </c>
      <c r="B10" s="3" t="s">
        <v>1</v>
      </c>
      <c r="C10" s="4" t="s">
        <v>2</v>
      </c>
      <c r="D10" s="4" t="s">
        <v>3</v>
      </c>
      <c r="E10" s="3" t="s">
        <v>4</v>
      </c>
      <c r="F10" s="3">
        <v>1</v>
      </c>
      <c r="G10" s="3">
        <v>2</v>
      </c>
      <c r="H10" s="3">
        <v>3</v>
      </c>
      <c r="I10" s="3">
        <v>4</v>
      </c>
      <c r="J10" s="3">
        <v>1</v>
      </c>
      <c r="K10" s="3">
        <v>2</v>
      </c>
      <c r="L10" s="3">
        <v>3</v>
      </c>
      <c r="M10" s="3">
        <v>4</v>
      </c>
      <c r="N10" s="3">
        <v>1</v>
      </c>
      <c r="O10" s="3">
        <v>2</v>
      </c>
      <c r="P10" s="3">
        <v>3</v>
      </c>
      <c r="Q10" s="3">
        <v>4</v>
      </c>
      <c r="R10" s="3" t="s">
        <v>118</v>
      </c>
      <c r="S10" s="3" t="s">
        <v>120</v>
      </c>
      <c r="T10" s="3">
        <v>1</v>
      </c>
      <c r="U10" s="3">
        <v>2</v>
      </c>
      <c r="V10" s="3">
        <v>3</v>
      </c>
      <c r="W10" s="3">
        <v>4</v>
      </c>
      <c r="X10" s="3">
        <v>1</v>
      </c>
      <c r="Y10" s="3">
        <v>2</v>
      </c>
      <c r="Z10" s="3">
        <v>3</v>
      </c>
      <c r="AA10" s="3">
        <v>4</v>
      </c>
      <c r="AB10" s="3">
        <v>1</v>
      </c>
      <c r="AC10" s="3">
        <v>2</v>
      </c>
      <c r="AD10" s="3">
        <v>3</v>
      </c>
      <c r="AE10" s="3">
        <v>4</v>
      </c>
      <c r="AF10" s="3" t="s">
        <v>119</v>
      </c>
      <c r="AG10" s="3" t="s">
        <v>121</v>
      </c>
      <c r="AH10" s="3" t="s">
        <v>122</v>
      </c>
      <c r="AI10" s="3" t="s">
        <v>123</v>
      </c>
      <c r="AJ10" s="3" t="s">
        <v>124</v>
      </c>
    </row>
    <row r="11" spans="1:36" x14ac:dyDescent="0.2">
      <c r="A11" s="1">
        <v>1</v>
      </c>
      <c r="B11" s="5">
        <v>106</v>
      </c>
      <c r="C11" s="6" t="s">
        <v>98</v>
      </c>
      <c r="D11" s="6" t="s">
        <v>99</v>
      </c>
      <c r="E11" s="5"/>
      <c r="F11" s="1">
        <v>96</v>
      </c>
      <c r="G11" s="1">
        <v>94</v>
      </c>
      <c r="H11" s="1">
        <v>99</v>
      </c>
      <c r="I11" s="1">
        <v>96</v>
      </c>
      <c r="J11" s="1">
        <v>98</v>
      </c>
      <c r="K11" s="1">
        <v>97</v>
      </c>
      <c r="L11" s="1">
        <v>97</v>
      </c>
      <c r="M11" s="1">
        <v>97</v>
      </c>
      <c r="N11" s="1">
        <v>97</v>
      </c>
      <c r="O11" s="1">
        <v>96</v>
      </c>
      <c r="P11" s="1">
        <v>98</v>
      </c>
      <c r="Q11" s="1">
        <v>96</v>
      </c>
      <c r="R11" s="1">
        <f t="shared" ref="R11:R26" si="0">SUM(F11:Q11)</f>
        <v>1161</v>
      </c>
      <c r="S11" s="1">
        <v>51</v>
      </c>
      <c r="T11" s="1">
        <v>93</v>
      </c>
      <c r="U11" s="1">
        <v>94</v>
      </c>
      <c r="V11" s="1">
        <v>97</v>
      </c>
      <c r="W11" s="1">
        <v>92</v>
      </c>
      <c r="X11" s="1">
        <v>98</v>
      </c>
      <c r="Y11" s="1">
        <v>99</v>
      </c>
      <c r="Z11" s="1">
        <v>100</v>
      </c>
      <c r="AA11" s="1">
        <v>100</v>
      </c>
      <c r="AB11" s="1">
        <v>98</v>
      </c>
      <c r="AC11" s="1">
        <v>98</v>
      </c>
      <c r="AD11" s="1">
        <v>99</v>
      </c>
      <c r="AE11" s="1">
        <v>99</v>
      </c>
      <c r="AF11" s="1">
        <f t="shared" ref="AF11:AF25" si="1">SUM(T11:AE11)</f>
        <v>1167</v>
      </c>
      <c r="AG11" s="1">
        <v>55</v>
      </c>
      <c r="AH11" s="1">
        <f t="shared" ref="AH11:AH25" si="2">R11+AF11</f>
        <v>2328</v>
      </c>
      <c r="AI11" s="1">
        <f t="shared" ref="AI11:AI25" si="3">S11+AG11</f>
        <v>106</v>
      </c>
      <c r="AJ11" s="15">
        <v>451.5</v>
      </c>
    </row>
    <row r="12" spans="1:36" x14ac:dyDescent="0.2">
      <c r="A12" s="1">
        <v>2</v>
      </c>
      <c r="B12" s="5">
        <v>105</v>
      </c>
      <c r="C12" s="6" t="s">
        <v>54</v>
      </c>
      <c r="D12" s="6" t="s">
        <v>55</v>
      </c>
      <c r="E12" s="5"/>
      <c r="F12" s="1">
        <v>96</v>
      </c>
      <c r="G12" s="1">
        <v>96</v>
      </c>
      <c r="H12" s="1">
        <v>99</v>
      </c>
      <c r="I12" s="1">
        <v>97</v>
      </c>
      <c r="J12" s="1">
        <v>100</v>
      </c>
      <c r="K12" s="1">
        <v>98</v>
      </c>
      <c r="L12" s="1">
        <v>100</v>
      </c>
      <c r="M12" s="1">
        <v>100</v>
      </c>
      <c r="N12" s="1">
        <v>94</v>
      </c>
      <c r="O12" s="1">
        <v>97</v>
      </c>
      <c r="P12" s="1">
        <v>98</v>
      </c>
      <c r="Q12" s="1">
        <v>96</v>
      </c>
      <c r="R12" s="1">
        <f t="shared" si="0"/>
        <v>1171</v>
      </c>
      <c r="S12" s="1">
        <v>61</v>
      </c>
      <c r="T12" s="1">
        <v>98</v>
      </c>
      <c r="U12" s="1">
        <v>97</v>
      </c>
      <c r="V12" s="1">
        <v>97</v>
      </c>
      <c r="W12" s="1">
        <v>98</v>
      </c>
      <c r="X12" s="1">
        <v>99</v>
      </c>
      <c r="Y12" s="1">
        <v>99</v>
      </c>
      <c r="Z12" s="1">
        <v>99</v>
      </c>
      <c r="AA12" s="1">
        <v>98</v>
      </c>
      <c r="AB12" s="1">
        <v>97</v>
      </c>
      <c r="AC12" s="1">
        <v>95</v>
      </c>
      <c r="AD12" s="1">
        <v>97</v>
      </c>
      <c r="AE12" s="1">
        <v>99</v>
      </c>
      <c r="AF12" s="1">
        <f t="shared" si="1"/>
        <v>1173</v>
      </c>
      <c r="AG12" s="1">
        <v>59</v>
      </c>
      <c r="AH12" s="1">
        <f t="shared" si="2"/>
        <v>2344</v>
      </c>
      <c r="AI12" s="1">
        <f t="shared" si="3"/>
        <v>120</v>
      </c>
      <c r="AJ12" s="15">
        <v>450.6</v>
      </c>
    </row>
    <row r="13" spans="1:36" x14ac:dyDescent="0.2">
      <c r="A13" s="1">
        <v>3</v>
      </c>
      <c r="B13" s="5">
        <v>132</v>
      </c>
      <c r="C13" s="6" t="s">
        <v>58</v>
      </c>
      <c r="D13" s="7" t="s">
        <v>59</v>
      </c>
      <c r="F13" s="1">
        <v>95</v>
      </c>
      <c r="G13" s="1">
        <v>92</v>
      </c>
      <c r="H13" s="1">
        <v>97</v>
      </c>
      <c r="I13" s="1">
        <v>99</v>
      </c>
      <c r="J13" s="1">
        <v>99</v>
      </c>
      <c r="K13" s="1">
        <v>99</v>
      </c>
      <c r="L13" s="1">
        <v>98</v>
      </c>
      <c r="M13" s="1">
        <v>96</v>
      </c>
      <c r="N13" s="1">
        <v>95</v>
      </c>
      <c r="O13" s="1">
        <v>93</v>
      </c>
      <c r="P13" s="1">
        <v>95</v>
      </c>
      <c r="Q13" s="1">
        <v>96</v>
      </c>
      <c r="R13" s="1">
        <f t="shared" si="0"/>
        <v>1154</v>
      </c>
      <c r="S13" s="1">
        <v>42</v>
      </c>
      <c r="T13" s="1">
        <v>94</v>
      </c>
      <c r="U13" s="1">
        <v>97</v>
      </c>
      <c r="V13" s="1">
        <v>99</v>
      </c>
      <c r="W13" s="1">
        <v>97</v>
      </c>
      <c r="X13" s="1">
        <v>96</v>
      </c>
      <c r="Y13" s="1">
        <v>93</v>
      </c>
      <c r="Z13" s="1">
        <v>97</v>
      </c>
      <c r="AA13" s="1">
        <v>95</v>
      </c>
      <c r="AB13" s="1">
        <v>95</v>
      </c>
      <c r="AC13" s="1">
        <v>96</v>
      </c>
      <c r="AD13" s="1">
        <v>96</v>
      </c>
      <c r="AE13" s="1">
        <v>93</v>
      </c>
      <c r="AF13" s="1">
        <f t="shared" si="1"/>
        <v>1148</v>
      </c>
      <c r="AG13" s="1">
        <v>47</v>
      </c>
      <c r="AH13" s="1">
        <f t="shared" si="2"/>
        <v>2302</v>
      </c>
      <c r="AI13" s="1">
        <f t="shared" si="3"/>
        <v>89</v>
      </c>
      <c r="AJ13" s="15">
        <v>439.5</v>
      </c>
    </row>
    <row r="14" spans="1:36" x14ac:dyDescent="0.2">
      <c r="A14" s="1">
        <v>4</v>
      </c>
      <c r="B14" s="5">
        <v>153</v>
      </c>
      <c r="C14" s="6" t="s">
        <v>60</v>
      </c>
      <c r="D14" s="6" t="s">
        <v>61</v>
      </c>
      <c r="E14" s="5"/>
      <c r="F14" s="1">
        <v>90</v>
      </c>
      <c r="G14" s="1">
        <v>95</v>
      </c>
      <c r="H14" s="1">
        <v>94</v>
      </c>
      <c r="I14" s="1">
        <v>93</v>
      </c>
      <c r="J14" s="1">
        <v>98</v>
      </c>
      <c r="K14" s="1">
        <v>97</v>
      </c>
      <c r="L14" s="1">
        <v>96</v>
      </c>
      <c r="M14" s="1">
        <v>98</v>
      </c>
      <c r="N14" s="1">
        <v>93</v>
      </c>
      <c r="O14" s="1">
        <v>96</v>
      </c>
      <c r="P14" s="1">
        <v>94</v>
      </c>
      <c r="Q14" s="1">
        <v>97</v>
      </c>
      <c r="R14" s="1">
        <f t="shared" si="0"/>
        <v>1141</v>
      </c>
      <c r="S14" s="1">
        <v>37</v>
      </c>
      <c r="T14" s="1">
        <v>92</v>
      </c>
      <c r="U14" s="1">
        <v>92</v>
      </c>
      <c r="V14" s="1">
        <v>95</v>
      </c>
      <c r="W14" s="1">
        <v>94</v>
      </c>
      <c r="X14" s="1">
        <v>97</v>
      </c>
      <c r="Y14" s="1">
        <v>97</v>
      </c>
      <c r="Z14" s="1">
        <v>100</v>
      </c>
      <c r="AA14" s="1">
        <v>98</v>
      </c>
      <c r="AB14" s="1">
        <v>100</v>
      </c>
      <c r="AC14" s="1">
        <v>97</v>
      </c>
      <c r="AD14" s="1">
        <v>95</v>
      </c>
      <c r="AE14" s="1">
        <v>97</v>
      </c>
      <c r="AF14" s="1">
        <f t="shared" si="1"/>
        <v>1154</v>
      </c>
      <c r="AG14" s="1">
        <v>50</v>
      </c>
      <c r="AH14" s="1">
        <f t="shared" si="2"/>
        <v>2295</v>
      </c>
      <c r="AI14" s="1">
        <f t="shared" si="3"/>
        <v>87</v>
      </c>
      <c r="AJ14" s="15">
        <v>430.9</v>
      </c>
    </row>
    <row r="15" spans="1:36" x14ac:dyDescent="0.2">
      <c r="A15" s="1">
        <v>5</v>
      </c>
      <c r="B15" s="5">
        <v>142</v>
      </c>
      <c r="C15" s="6" t="s">
        <v>62</v>
      </c>
      <c r="D15" s="6" t="s">
        <v>63</v>
      </c>
      <c r="E15" s="5" t="s">
        <v>32</v>
      </c>
      <c r="F15" s="1">
        <v>93</v>
      </c>
      <c r="G15" s="1">
        <v>94</v>
      </c>
      <c r="H15" s="1">
        <v>96</v>
      </c>
      <c r="I15" s="1">
        <v>96</v>
      </c>
      <c r="J15" s="1">
        <v>99</v>
      </c>
      <c r="K15" s="1">
        <v>100</v>
      </c>
      <c r="L15" s="1">
        <v>97</v>
      </c>
      <c r="M15" s="1">
        <v>98</v>
      </c>
      <c r="N15" s="1">
        <v>94</v>
      </c>
      <c r="O15" s="1">
        <v>97</v>
      </c>
      <c r="P15" s="1">
        <v>91</v>
      </c>
      <c r="Q15" s="1">
        <v>98</v>
      </c>
      <c r="R15" s="1">
        <f t="shared" si="0"/>
        <v>1153</v>
      </c>
      <c r="S15" s="1">
        <v>50</v>
      </c>
      <c r="T15" s="1">
        <v>96</v>
      </c>
      <c r="U15" s="1">
        <v>95</v>
      </c>
      <c r="V15" s="1">
        <v>94</v>
      </c>
      <c r="W15" s="1">
        <v>95</v>
      </c>
      <c r="X15" s="1">
        <v>97</v>
      </c>
      <c r="Y15" s="1">
        <v>98</v>
      </c>
      <c r="Z15" s="1">
        <v>98</v>
      </c>
      <c r="AA15" s="1">
        <v>100</v>
      </c>
      <c r="AB15" s="1">
        <v>97</v>
      </c>
      <c r="AC15" s="1">
        <v>90</v>
      </c>
      <c r="AD15" s="1">
        <v>97</v>
      </c>
      <c r="AE15" s="1">
        <v>98</v>
      </c>
      <c r="AF15" s="1">
        <f t="shared" si="1"/>
        <v>1155</v>
      </c>
      <c r="AG15" s="1">
        <v>48</v>
      </c>
      <c r="AH15" s="1">
        <f t="shared" si="2"/>
        <v>2308</v>
      </c>
      <c r="AI15" s="1">
        <f t="shared" si="3"/>
        <v>98</v>
      </c>
      <c r="AJ15" s="15">
        <v>418.2</v>
      </c>
    </row>
    <row r="16" spans="1:36" x14ac:dyDescent="0.2">
      <c r="A16" s="1">
        <v>6</v>
      </c>
      <c r="B16" s="5">
        <v>155</v>
      </c>
      <c r="C16" s="6" t="s">
        <v>76</v>
      </c>
      <c r="D16" s="6" t="s">
        <v>77</v>
      </c>
      <c r="E16" s="5" t="s">
        <v>43</v>
      </c>
      <c r="F16" s="1">
        <v>99</v>
      </c>
      <c r="G16" s="1">
        <v>96</v>
      </c>
      <c r="H16" s="1">
        <v>98</v>
      </c>
      <c r="I16" s="1">
        <v>97</v>
      </c>
      <c r="J16" s="1">
        <v>98</v>
      </c>
      <c r="K16" s="1">
        <v>99</v>
      </c>
      <c r="L16" s="1">
        <v>99</v>
      </c>
      <c r="M16" s="1">
        <v>100</v>
      </c>
      <c r="N16" s="1">
        <v>94</v>
      </c>
      <c r="O16" s="1">
        <v>89</v>
      </c>
      <c r="P16" s="1">
        <v>92</v>
      </c>
      <c r="Q16" s="1">
        <v>95</v>
      </c>
      <c r="R16" s="1">
        <f t="shared" si="0"/>
        <v>1156</v>
      </c>
      <c r="S16" s="1">
        <v>59</v>
      </c>
      <c r="T16" s="1">
        <v>96</v>
      </c>
      <c r="U16" s="1">
        <v>96</v>
      </c>
      <c r="V16" s="1">
        <v>98</v>
      </c>
      <c r="W16" s="1">
        <v>97</v>
      </c>
      <c r="X16" s="1">
        <v>100</v>
      </c>
      <c r="Y16" s="1">
        <v>99</v>
      </c>
      <c r="Z16" s="1">
        <v>99</v>
      </c>
      <c r="AA16" s="1">
        <v>100</v>
      </c>
      <c r="AB16" s="1">
        <v>94</v>
      </c>
      <c r="AC16" s="1">
        <v>95</v>
      </c>
      <c r="AD16" s="1">
        <v>96</v>
      </c>
      <c r="AE16" s="1">
        <v>94</v>
      </c>
      <c r="AF16" s="1">
        <f t="shared" si="1"/>
        <v>1164</v>
      </c>
      <c r="AG16" s="1">
        <v>52</v>
      </c>
      <c r="AH16" s="1">
        <f t="shared" si="2"/>
        <v>2320</v>
      </c>
      <c r="AI16" s="1">
        <f t="shared" si="3"/>
        <v>111</v>
      </c>
      <c r="AJ16" s="15">
        <v>404.8</v>
      </c>
    </row>
    <row r="17" spans="1:36" x14ac:dyDescent="0.2">
      <c r="A17" s="1">
        <v>7</v>
      </c>
      <c r="B17" s="5">
        <v>149</v>
      </c>
      <c r="C17" s="6" t="s">
        <v>68</v>
      </c>
      <c r="D17" s="6" t="s">
        <v>69</v>
      </c>
      <c r="E17" s="5" t="s">
        <v>32</v>
      </c>
      <c r="F17" s="1">
        <v>94</v>
      </c>
      <c r="G17" s="1">
        <v>97</v>
      </c>
      <c r="H17" s="1">
        <v>96</v>
      </c>
      <c r="I17" s="1">
        <v>92</v>
      </c>
      <c r="J17" s="1">
        <v>97</v>
      </c>
      <c r="K17" s="1">
        <v>98</v>
      </c>
      <c r="L17" s="1">
        <v>97</v>
      </c>
      <c r="M17" s="1">
        <v>100</v>
      </c>
      <c r="N17" s="1">
        <v>91</v>
      </c>
      <c r="O17" s="1">
        <v>95</v>
      </c>
      <c r="P17" s="1">
        <v>95</v>
      </c>
      <c r="Q17" s="1">
        <v>96</v>
      </c>
      <c r="R17" s="1">
        <f t="shared" si="0"/>
        <v>1148</v>
      </c>
      <c r="S17" s="1">
        <v>42</v>
      </c>
      <c r="T17" s="1">
        <v>95</v>
      </c>
      <c r="U17" s="1">
        <v>92</v>
      </c>
      <c r="V17" s="1">
        <v>93</v>
      </c>
      <c r="W17" s="1">
        <v>98</v>
      </c>
      <c r="X17" s="1">
        <v>97</v>
      </c>
      <c r="Y17" s="1">
        <v>98</v>
      </c>
      <c r="Z17" s="1">
        <v>97</v>
      </c>
      <c r="AA17" s="1">
        <v>99</v>
      </c>
      <c r="AB17" s="1">
        <v>92</v>
      </c>
      <c r="AC17" s="1">
        <v>94</v>
      </c>
      <c r="AD17" s="1">
        <v>92</v>
      </c>
      <c r="AE17" s="1">
        <v>96</v>
      </c>
      <c r="AF17" s="1">
        <f t="shared" si="1"/>
        <v>1143</v>
      </c>
      <c r="AG17" s="1">
        <v>36</v>
      </c>
      <c r="AH17" s="1">
        <f t="shared" si="2"/>
        <v>2291</v>
      </c>
      <c r="AI17" s="1">
        <f t="shared" si="3"/>
        <v>78</v>
      </c>
      <c r="AJ17" s="15">
        <v>392.2</v>
      </c>
    </row>
    <row r="18" spans="1:36" x14ac:dyDescent="0.2">
      <c r="A18" s="1">
        <v>8</v>
      </c>
      <c r="B18" s="5">
        <v>152</v>
      </c>
      <c r="C18" s="6" t="s">
        <v>66</v>
      </c>
      <c r="D18" s="6" t="s">
        <v>67</v>
      </c>
      <c r="E18" s="5" t="s">
        <v>32</v>
      </c>
      <c r="F18" s="1">
        <v>94</v>
      </c>
      <c r="G18" s="1">
        <v>96</v>
      </c>
      <c r="H18" s="1">
        <v>91</v>
      </c>
      <c r="I18" s="1">
        <v>94</v>
      </c>
      <c r="J18" s="1">
        <v>98</v>
      </c>
      <c r="K18" s="1">
        <v>94</v>
      </c>
      <c r="L18" s="1">
        <v>96</v>
      </c>
      <c r="M18" s="1">
        <v>98</v>
      </c>
      <c r="N18" s="1">
        <v>93</v>
      </c>
      <c r="O18" s="1">
        <v>95</v>
      </c>
      <c r="P18" s="1">
        <v>95</v>
      </c>
      <c r="Q18" s="1">
        <v>96</v>
      </c>
      <c r="R18" s="1">
        <f t="shared" si="0"/>
        <v>1140</v>
      </c>
      <c r="S18" s="1">
        <v>36</v>
      </c>
      <c r="T18" s="1">
        <v>93</v>
      </c>
      <c r="U18" s="1">
        <v>97</v>
      </c>
      <c r="V18" s="1">
        <v>91</v>
      </c>
      <c r="W18" s="1">
        <v>94</v>
      </c>
      <c r="X18" s="1">
        <v>96</v>
      </c>
      <c r="Y18" s="1">
        <v>97</v>
      </c>
      <c r="Z18" s="1">
        <v>97</v>
      </c>
      <c r="AA18" s="1">
        <v>99</v>
      </c>
      <c r="AB18" s="1">
        <v>96</v>
      </c>
      <c r="AC18" s="1">
        <v>96</v>
      </c>
      <c r="AD18" s="1">
        <v>92</v>
      </c>
      <c r="AE18" s="1">
        <v>93</v>
      </c>
      <c r="AF18" s="1">
        <f t="shared" si="1"/>
        <v>1141</v>
      </c>
      <c r="AG18" s="1">
        <v>38</v>
      </c>
      <c r="AH18" s="1">
        <f t="shared" si="2"/>
        <v>2281</v>
      </c>
      <c r="AI18" s="1">
        <f t="shared" si="3"/>
        <v>74</v>
      </c>
      <c r="AJ18" s="15">
        <v>388.7</v>
      </c>
    </row>
    <row r="19" spans="1:36" x14ac:dyDescent="0.2">
      <c r="A19" s="1">
        <v>9</v>
      </c>
      <c r="B19" s="5">
        <v>127</v>
      </c>
      <c r="C19" s="6" t="s">
        <v>56</v>
      </c>
      <c r="D19" s="6" t="s">
        <v>57</v>
      </c>
      <c r="F19" s="1">
        <v>97</v>
      </c>
      <c r="G19" s="1">
        <v>99</v>
      </c>
      <c r="H19" s="1">
        <v>92</v>
      </c>
      <c r="I19" s="1">
        <v>97</v>
      </c>
      <c r="J19" s="1">
        <v>96</v>
      </c>
      <c r="K19" s="1">
        <v>98</v>
      </c>
      <c r="L19" s="1">
        <v>95</v>
      </c>
      <c r="M19" s="1">
        <v>96</v>
      </c>
      <c r="N19" s="1">
        <v>97</v>
      </c>
      <c r="O19" s="1">
        <v>94</v>
      </c>
      <c r="P19" s="1">
        <v>97</v>
      </c>
      <c r="Q19" s="1">
        <v>95</v>
      </c>
      <c r="R19" s="1">
        <f t="shared" si="0"/>
        <v>1153</v>
      </c>
      <c r="S19" s="1">
        <v>51</v>
      </c>
      <c r="T19" s="1">
        <v>94</v>
      </c>
      <c r="U19" s="1">
        <v>98</v>
      </c>
      <c r="V19" s="1">
        <v>97</v>
      </c>
      <c r="W19" s="1">
        <v>98</v>
      </c>
      <c r="X19" s="1">
        <v>98</v>
      </c>
      <c r="Y19" s="1">
        <v>98</v>
      </c>
      <c r="Z19" s="1">
        <v>98</v>
      </c>
      <c r="AA19" s="1">
        <v>98</v>
      </c>
      <c r="AB19" s="1">
        <v>96</v>
      </c>
      <c r="AC19" s="1">
        <v>94</v>
      </c>
      <c r="AD19" s="1">
        <v>95</v>
      </c>
      <c r="AE19" s="1">
        <v>96</v>
      </c>
      <c r="AF19" s="1">
        <f t="shared" si="1"/>
        <v>1160</v>
      </c>
      <c r="AG19" s="1">
        <v>40</v>
      </c>
      <c r="AH19" s="1">
        <f t="shared" si="2"/>
        <v>2313</v>
      </c>
      <c r="AI19" s="1">
        <f t="shared" si="3"/>
        <v>91</v>
      </c>
      <c r="AJ19" s="15" t="s">
        <v>126</v>
      </c>
    </row>
    <row r="20" spans="1:36" x14ac:dyDescent="0.2">
      <c r="A20" s="1">
        <v>10</v>
      </c>
      <c r="B20" s="5">
        <v>119</v>
      </c>
      <c r="C20" s="6" t="s">
        <v>80</v>
      </c>
      <c r="D20" s="6" t="s">
        <v>81</v>
      </c>
      <c r="E20" s="5" t="s">
        <v>79</v>
      </c>
      <c r="F20" s="1">
        <v>93</v>
      </c>
      <c r="G20" s="1">
        <v>93</v>
      </c>
      <c r="H20" s="1">
        <v>96</v>
      </c>
      <c r="I20" s="1">
        <v>94</v>
      </c>
      <c r="J20" s="1">
        <v>94</v>
      </c>
      <c r="K20" s="1">
        <v>96</v>
      </c>
      <c r="L20" s="1">
        <v>92</v>
      </c>
      <c r="M20" s="1">
        <v>97</v>
      </c>
      <c r="N20" s="1">
        <v>91</v>
      </c>
      <c r="O20" s="1">
        <v>92</v>
      </c>
      <c r="P20" s="1">
        <v>81</v>
      </c>
      <c r="Q20" s="1">
        <v>90</v>
      </c>
      <c r="R20" s="1">
        <f t="shared" si="0"/>
        <v>1109</v>
      </c>
      <c r="S20" s="1">
        <v>25</v>
      </c>
      <c r="T20" s="1">
        <v>91</v>
      </c>
      <c r="U20" s="1">
        <v>94</v>
      </c>
      <c r="V20" s="1">
        <v>92</v>
      </c>
      <c r="W20" s="1">
        <v>94</v>
      </c>
      <c r="X20" s="1">
        <v>96</v>
      </c>
      <c r="Y20" s="1">
        <v>97</v>
      </c>
      <c r="Z20" s="1">
        <v>97</v>
      </c>
      <c r="AA20" s="1">
        <v>96</v>
      </c>
      <c r="AB20" s="1">
        <v>91</v>
      </c>
      <c r="AC20" s="1">
        <v>93</v>
      </c>
      <c r="AD20" s="1">
        <v>89</v>
      </c>
      <c r="AE20" s="1">
        <v>92</v>
      </c>
      <c r="AF20" s="1">
        <f t="shared" si="1"/>
        <v>1122</v>
      </c>
      <c r="AG20" s="1">
        <v>32</v>
      </c>
      <c r="AH20" s="1">
        <f t="shared" si="2"/>
        <v>2231</v>
      </c>
      <c r="AI20" s="1">
        <f t="shared" si="3"/>
        <v>57</v>
      </c>
      <c r="AJ20" s="15"/>
    </row>
    <row r="21" spans="1:36" x14ac:dyDescent="0.2">
      <c r="A21" s="1">
        <v>11</v>
      </c>
      <c r="B21" s="5">
        <v>148</v>
      </c>
      <c r="C21" s="6" t="s">
        <v>72</v>
      </c>
      <c r="D21" s="6" t="s">
        <v>73</v>
      </c>
      <c r="E21" s="5" t="s">
        <v>43</v>
      </c>
      <c r="F21" s="1">
        <v>89</v>
      </c>
      <c r="G21" s="1">
        <v>88</v>
      </c>
      <c r="H21" s="1">
        <v>89</v>
      </c>
      <c r="I21" s="1">
        <v>87</v>
      </c>
      <c r="J21" s="1">
        <v>94</v>
      </c>
      <c r="K21" s="1">
        <v>95</v>
      </c>
      <c r="L21" s="1">
        <v>93</v>
      </c>
      <c r="M21" s="1">
        <v>94</v>
      </c>
      <c r="N21" s="1">
        <v>92</v>
      </c>
      <c r="O21" s="1">
        <v>92</v>
      </c>
      <c r="P21" s="1">
        <v>89</v>
      </c>
      <c r="Q21" s="1">
        <v>86</v>
      </c>
      <c r="R21" s="1">
        <f t="shared" si="0"/>
        <v>1088</v>
      </c>
      <c r="S21" s="1">
        <v>17</v>
      </c>
      <c r="T21" s="1">
        <v>90</v>
      </c>
      <c r="U21" s="1">
        <v>84</v>
      </c>
      <c r="V21" s="1">
        <v>85</v>
      </c>
      <c r="W21" s="1">
        <v>95</v>
      </c>
      <c r="X21" s="1">
        <v>95</v>
      </c>
      <c r="Y21" s="1">
        <v>95</v>
      </c>
      <c r="Z21" s="1">
        <v>96</v>
      </c>
      <c r="AA21" s="1">
        <v>98</v>
      </c>
      <c r="AB21" s="1">
        <v>85</v>
      </c>
      <c r="AC21" s="1">
        <v>93</v>
      </c>
      <c r="AD21" s="1">
        <v>92</v>
      </c>
      <c r="AE21" s="1">
        <v>95</v>
      </c>
      <c r="AF21" s="1">
        <f t="shared" si="1"/>
        <v>1103</v>
      </c>
      <c r="AG21" s="1">
        <v>29</v>
      </c>
      <c r="AH21" s="1">
        <f t="shared" si="2"/>
        <v>2191</v>
      </c>
      <c r="AI21" s="1">
        <f t="shared" si="3"/>
        <v>46</v>
      </c>
      <c r="AJ21" s="15"/>
    </row>
    <row r="22" spans="1:36" x14ac:dyDescent="0.2">
      <c r="A22" s="1">
        <v>12</v>
      </c>
      <c r="B22" s="5">
        <v>118</v>
      </c>
      <c r="C22" s="6" t="s">
        <v>52</v>
      </c>
      <c r="D22" s="6" t="s">
        <v>53</v>
      </c>
      <c r="E22" s="5"/>
      <c r="F22" s="1">
        <v>91</v>
      </c>
      <c r="G22" s="1">
        <v>93</v>
      </c>
      <c r="H22" s="1">
        <v>86</v>
      </c>
      <c r="I22" s="1">
        <v>88</v>
      </c>
      <c r="J22" s="1">
        <v>94</v>
      </c>
      <c r="K22" s="1">
        <v>95</v>
      </c>
      <c r="L22" s="1">
        <v>97</v>
      </c>
      <c r="M22" s="1">
        <v>99</v>
      </c>
      <c r="N22" s="1">
        <v>86</v>
      </c>
      <c r="O22" s="1">
        <v>83</v>
      </c>
      <c r="P22" s="1">
        <v>86</v>
      </c>
      <c r="Q22" s="1">
        <v>85</v>
      </c>
      <c r="R22" s="1">
        <f t="shared" si="0"/>
        <v>1083</v>
      </c>
      <c r="S22" s="1">
        <v>30</v>
      </c>
      <c r="T22" s="1">
        <v>94</v>
      </c>
      <c r="U22" s="1">
        <v>89</v>
      </c>
      <c r="V22" s="1">
        <v>95</v>
      </c>
      <c r="W22" s="1">
        <v>94</v>
      </c>
      <c r="X22" s="1">
        <v>98</v>
      </c>
      <c r="Y22" s="1">
        <v>94</v>
      </c>
      <c r="Z22" s="1">
        <v>96</v>
      </c>
      <c r="AA22" s="1">
        <v>97</v>
      </c>
      <c r="AB22" s="1">
        <v>85</v>
      </c>
      <c r="AC22" s="1">
        <v>81</v>
      </c>
      <c r="AD22" s="1">
        <v>82</v>
      </c>
      <c r="AE22" s="1">
        <v>89</v>
      </c>
      <c r="AF22" s="1">
        <f t="shared" si="1"/>
        <v>1094</v>
      </c>
      <c r="AG22" s="1">
        <v>25</v>
      </c>
      <c r="AH22" s="1">
        <f t="shared" si="2"/>
        <v>2177</v>
      </c>
      <c r="AI22" s="1">
        <f t="shared" si="3"/>
        <v>55</v>
      </c>
      <c r="AJ22" s="15"/>
    </row>
    <row r="23" spans="1:36" x14ac:dyDescent="0.2">
      <c r="A23" s="1">
        <v>13</v>
      </c>
      <c r="B23" s="5">
        <v>107</v>
      </c>
      <c r="C23" s="6" t="s">
        <v>64</v>
      </c>
      <c r="D23" s="6" t="s">
        <v>155</v>
      </c>
      <c r="E23" s="5" t="s">
        <v>32</v>
      </c>
      <c r="F23" s="1">
        <v>82</v>
      </c>
      <c r="G23" s="1">
        <v>89</v>
      </c>
      <c r="H23" s="1">
        <v>83</v>
      </c>
      <c r="I23" s="1">
        <v>89</v>
      </c>
      <c r="J23" s="1">
        <v>93</v>
      </c>
      <c r="K23" s="1">
        <v>95</v>
      </c>
      <c r="L23" s="1">
        <v>82</v>
      </c>
      <c r="M23" s="1">
        <v>92</v>
      </c>
      <c r="N23" s="1">
        <v>89</v>
      </c>
      <c r="O23" s="1">
        <v>83</v>
      </c>
      <c r="P23" s="1">
        <v>82</v>
      </c>
      <c r="Q23" s="1">
        <v>89</v>
      </c>
      <c r="R23" s="1">
        <f t="shared" si="0"/>
        <v>1048</v>
      </c>
      <c r="S23" s="1">
        <v>14</v>
      </c>
      <c r="T23" s="1">
        <v>95</v>
      </c>
      <c r="U23" s="1">
        <v>87</v>
      </c>
      <c r="V23" s="1">
        <v>88</v>
      </c>
      <c r="W23" s="1">
        <v>89</v>
      </c>
      <c r="X23" s="1">
        <v>96</v>
      </c>
      <c r="Y23" s="1">
        <v>94</v>
      </c>
      <c r="Z23" s="1">
        <v>94</v>
      </c>
      <c r="AA23" s="1">
        <v>97</v>
      </c>
      <c r="AB23" s="1">
        <v>89</v>
      </c>
      <c r="AC23" s="1">
        <v>94</v>
      </c>
      <c r="AD23" s="1">
        <v>90</v>
      </c>
      <c r="AE23" s="1">
        <v>94</v>
      </c>
      <c r="AF23" s="1">
        <f t="shared" si="1"/>
        <v>1107</v>
      </c>
      <c r="AG23" s="1">
        <v>22</v>
      </c>
      <c r="AH23" s="1">
        <f t="shared" si="2"/>
        <v>2155</v>
      </c>
      <c r="AI23" s="1">
        <f t="shared" si="3"/>
        <v>36</v>
      </c>
      <c r="AJ23" s="15"/>
    </row>
    <row r="24" spans="1:36" x14ac:dyDescent="0.2">
      <c r="A24" s="1">
        <v>14</v>
      </c>
      <c r="B24" s="5">
        <v>147</v>
      </c>
      <c r="C24" s="6" t="s">
        <v>78</v>
      </c>
      <c r="D24" s="6" t="s">
        <v>73</v>
      </c>
      <c r="E24" s="5" t="s">
        <v>79</v>
      </c>
      <c r="F24" s="1">
        <v>93</v>
      </c>
      <c r="G24" s="1">
        <v>87</v>
      </c>
      <c r="H24" s="1">
        <v>87</v>
      </c>
      <c r="I24" s="1">
        <v>85</v>
      </c>
      <c r="J24" s="1">
        <v>91</v>
      </c>
      <c r="K24" s="1">
        <v>87</v>
      </c>
      <c r="L24" s="1">
        <v>90</v>
      </c>
      <c r="M24" s="1">
        <v>89</v>
      </c>
      <c r="N24" s="1">
        <v>90</v>
      </c>
      <c r="O24" s="1">
        <v>88</v>
      </c>
      <c r="P24" s="1">
        <v>84</v>
      </c>
      <c r="Q24" s="1">
        <v>90</v>
      </c>
      <c r="R24" s="1">
        <f t="shared" si="0"/>
        <v>1061</v>
      </c>
      <c r="S24" s="1">
        <v>19</v>
      </c>
      <c r="T24" s="1">
        <v>85</v>
      </c>
      <c r="U24" s="1">
        <v>93</v>
      </c>
      <c r="V24" s="1">
        <v>89</v>
      </c>
      <c r="W24" s="1">
        <v>77</v>
      </c>
      <c r="X24" s="1">
        <v>94</v>
      </c>
      <c r="Y24" s="1">
        <v>85</v>
      </c>
      <c r="Z24" s="1">
        <v>83</v>
      </c>
      <c r="AA24" s="1">
        <v>94</v>
      </c>
      <c r="AB24" s="1">
        <v>93</v>
      </c>
      <c r="AC24" s="1">
        <v>89</v>
      </c>
      <c r="AD24" s="1">
        <v>83</v>
      </c>
      <c r="AE24" s="1">
        <v>90</v>
      </c>
      <c r="AF24" s="1">
        <f t="shared" si="1"/>
        <v>1055</v>
      </c>
      <c r="AG24" s="1">
        <v>12</v>
      </c>
      <c r="AH24" s="1">
        <f t="shared" si="2"/>
        <v>2116</v>
      </c>
      <c r="AI24" s="1">
        <f t="shared" si="3"/>
        <v>31</v>
      </c>
      <c r="AJ24" s="15"/>
    </row>
    <row r="25" spans="1:36" x14ac:dyDescent="0.2">
      <c r="A25" s="1">
        <v>15</v>
      </c>
      <c r="B25" s="5">
        <v>120</v>
      </c>
      <c r="C25" s="6" t="s">
        <v>74</v>
      </c>
      <c r="D25" s="6" t="s">
        <v>75</v>
      </c>
      <c r="E25" s="5" t="s">
        <v>43</v>
      </c>
      <c r="F25" s="1">
        <v>91</v>
      </c>
      <c r="G25" s="1">
        <v>89</v>
      </c>
      <c r="H25" s="1">
        <v>89</v>
      </c>
      <c r="I25" s="1">
        <v>97</v>
      </c>
      <c r="J25" s="1">
        <v>93</v>
      </c>
      <c r="K25" s="1">
        <v>95</v>
      </c>
      <c r="L25" s="1">
        <v>95</v>
      </c>
      <c r="M25" s="1">
        <v>81</v>
      </c>
      <c r="N25" s="1">
        <v>83</v>
      </c>
      <c r="O25" s="1">
        <v>75</v>
      </c>
      <c r="P25" s="1">
        <v>88</v>
      </c>
      <c r="Q25" s="1">
        <v>87</v>
      </c>
      <c r="R25" s="1">
        <f t="shared" si="0"/>
        <v>1063</v>
      </c>
      <c r="S25" s="1">
        <v>24</v>
      </c>
      <c r="T25" s="1">
        <v>92</v>
      </c>
      <c r="U25" s="1">
        <v>88</v>
      </c>
      <c r="V25" s="1">
        <v>86</v>
      </c>
      <c r="W25" s="1">
        <v>85</v>
      </c>
      <c r="X25" s="1">
        <v>96</v>
      </c>
      <c r="Y25" s="1">
        <v>93</v>
      </c>
      <c r="Z25" s="1">
        <v>94</v>
      </c>
      <c r="AA25" s="1">
        <v>93</v>
      </c>
      <c r="AB25" s="1">
        <v>80</v>
      </c>
      <c r="AC25" s="1">
        <v>80</v>
      </c>
      <c r="AD25" s="1">
        <v>77</v>
      </c>
      <c r="AE25" s="1">
        <v>83</v>
      </c>
      <c r="AF25" s="1">
        <f t="shared" si="1"/>
        <v>1047</v>
      </c>
      <c r="AG25" s="1">
        <v>14</v>
      </c>
      <c r="AH25" s="1">
        <f t="shared" si="2"/>
        <v>2110</v>
      </c>
      <c r="AI25" s="1">
        <f t="shared" si="3"/>
        <v>38</v>
      </c>
      <c r="AJ25" s="15"/>
    </row>
    <row r="26" spans="1:36" x14ac:dyDescent="0.2">
      <c r="A26" s="1">
        <v>16</v>
      </c>
      <c r="B26" s="5">
        <v>123</v>
      </c>
      <c r="C26" s="6" t="s">
        <v>70</v>
      </c>
      <c r="D26" s="6" t="s">
        <v>71</v>
      </c>
      <c r="E26" s="5" t="s">
        <v>43</v>
      </c>
      <c r="F26" s="1">
        <v>95</v>
      </c>
      <c r="G26" s="1">
        <v>99</v>
      </c>
      <c r="H26" s="1">
        <v>96</v>
      </c>
      <c r="I26" s="1">
        <v>93</v>
      </c>
      <c r="J26" s="1">
        <v>99</v>
      </c>
      <c r="K26" s="1">
        <v>98</v>
      </c>
      <c r="L26" s="1">
        <v>99</v>
      </c>
      <c r="M26" s="1">
        <v>98</v>
      </c>
      <c r="N26" s="1">
        <v>92</v>
      </c>
      <c r="O26" s="1">
        <v>98</v>
      </c>
      <c r="P26" s="1">
        <v>96</v>
      </c>
      <c r="Q26" s="1">
        <v>96</v>
      </c>
      <c r="R26" s="1">
        <f t="shared" si="0"/>
        <v>1159</v>
      </c>
      <c r="S26" s="1">
        <v>39</v>
      </c>
      <c r="AF26" s="1" t="s">
        <v>126</v>
      </c>
      <c r="AH26" s="1">
        <v>1159</v>
      </c>
      <c r="AI26" s="1">
        <v>39</v>
      </c>
      <c r="AJ26" s="15"/>
    </row>
    <row r="28" spans="1:36" x14ac:dyDescent="0.2">
      <c r="A28" s="30" t="s">
        <v>157</v>
      </c>
    </row>
  </sheetData>
  <sortState ref="B11:AJ19">
    <sortCondition descending="1" ref="AJ19"/>
  </sortState>
  <mergeCells count="6">
    <mergeCell ref="AB9:AE9"/>
    <mergeCell ref="F9:I9"/>
    <mergeCell ref="J9:M9"/>
    <mergeCell ref="N9:Q9"/>
    <mergeCell ref="T9:W9"/>
    <mergeCell ref="X9:AA9"/>
  </mergeCells>
  <conditionalFormatting sqref="F1:AL1048576">
    <cfRule type="cellIs" dxfId="5" priority="1" operator="equal">
      <formula>100</formula>
    </cfRule>
  </conditionalFormatting>
  <printOptions horizontalCentered="1"/>
  <pageMargins left="0.2" right="0.2" top="0.75" bottom="0.5" header="0.3" footer="0.3"/>
  <pageSetup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D7CB-C1F0-406D-986F-3C9805D55C12}">
  <dimension ref="A1:I40"/>
  <sheetViews>
    <sheetView workbookViewId="0"/>
  </sheetViews>
  <sheetFormatPr baseColWidth="10" defaultColWidth="9.1640625" defaultRowHeight="18" x14ac:dyDescent="0.2"/>
  <cols>
    <col min="1" max="1" width="7" style="17" bestFit="1" customWidth="1"/>
    <col min="2" max="2" width="5.1640625" style="17" bestFit="1" customWidth="1"/>
    <col min="3" max="3" width="11.1640625" style="17" bestFit="1" customWidth="1"/>
    <col min="4" max="4" width="20.5" style="17" bestFit="1" customWidth="1"/>
    <col min="5" max="5" width="6" style="17" bestFit="1" customWidth="1"/>
    <col min="6" max="6" width="6.83203125" style="17" bestFit="1" customWidth="1"/>
    <col min="7" max="7" width="3.83203125" style="17" bestFit="1" customWidth="1"/>
    <col min="8" max="8" width="10.5" style="22" customWidth="1"/>
    <col min="9" max="16384" width="9.1640625" style="17"/>
  </cols>
  <sheetData>
    <row r="1" spans="1:9" ht="23" x14ac:dyDescent="0.25">
      <c r="A1" s="35" t="s">
        <v>161</v>
      </c>
    </row>
    <row r="3" spans="1:9" x14ac:dyDescent="0.2">
      <c r="A3" s="3" t="s">
        <v>112</v>
      </c>
      <c r="B3" s="3" t="s">
        <v>1</v>
      </c>
      <c r="C3" s="4" t="s">
        <v>2</v>
      </c>
      <c r="D3" s="4" t="s">
        <v>3</v>
      </c>
      <c r="E3" s="3" t="s">
        <v>4</v>
      </c>
      <c r="F3" s="3" t="s">
        <v>118</v>
      </c>
      <c r="G3" s="3" t="s">
        <v>120</v>
      </c>
      <c r="H3" s="33" t="s">
        <v>124</v>
      </c>
    </row>
    <row r="4" spans="1:9" x14ac:dyDescent="0.2">
      <c r="A4" s="1">
        <v>1</v>
      </c>
      <c r="B4" s="5">
        <v>122</v>
      </c>
      <c r="C4" s="6" t="s">
        <v>22</v>
      </c>
      <c r="D4" s="6" t="s">
        <v>23</v>
      </c>
      <c r="E4" s="5"/>
      <c r="F4" s="1">
        <v>1178</v>
      </c>
      <c r="G4" s="1">
        <v>65</v>
      </c>
      <c r="H4" s="34">
        <v>242.4</v>
      </c>
      <c r="I4" s="36"/>
    </row>
    <row r="5" spans="1:9" x14ac:dyDescent="0.2">
      <c r="A5" s="1">
        <v>2</v>
      </c>
      <c r="B5" s="5">
        <v>138</v>
      </c>
      <c r="C5" s="6" t="s">
        <v>24</v>
      </c>
      <c r="D5" s="6" t="s">
        <v>25</v>
      </c>
      <c r="E5" s="5"/>
      <c r="F5" s="1">
        <v>1161</v>
      </c>
      <c r="G5" s="1">
        <v>49</v>
      </c>
      <c r="H5" s="34">
        <v>241.8</v>
      </c>
      <c r="I5" s="36"/>
    </row>
    <row r="6" spans="1:9" x14ac:dyDescent="0.2">
      <c r="A6" s="1">
        <v>3</v>
      </c>
      <c r="B6" s="5">
        <v>143</v>
      </c>
      <c r="C6" s="6" t="s">
        <v>26</v>
      </c>
      <c r="D6" s="6" t="s">
        <v>27</v>
      </c>
      <c r="E6" s="5"/>
      <c r="F6" s="1">
        <v>1162</v>
      </c>
      <c r="G6" s="1">
        <v>62</v>
      </c>
      <c r="H6" s="34">
        <v>218.6</v>
      </c>
      <c r="I6" s="36"/>
    </row>
    <row r="7" spans="1:9" x14ac:dyDescent="0.2">
      <c r="A7" s="1">
        <v>4</v>
      </c>
      <c r="B7" s="5">
        <v>108</v>
      </c>
      <c r="C7" s="6" t="s">
        <v>104</v>
      </c>
      <c r="D7" s="6" t="s">
        <v>105</v>
      </c>
      <c r="E7" s="5"/>
      <c r="F7" s="1">
        <v>1171</v>
      </c>
      <c r="G7" s="1">
        <v>56</v>
      </c>
      <c r="H7" s="34">
        <v>198.6</v>
      </c>
      <c r="I7" s="36"/>
    </row>
    <row r="8" spans="1:9" x14ac:dyDescent="0.2">
      <c r="A8" s="1">
        <v>5</v>
      </c>
      <c r="B8" s="5">
        <v>106</v>
      </c>
      <c r="C8" s="6" t="s">
        <v>98</v>
      </c>
      <c r="D8" s="6" t="s">
        <v>99</v>
      </c>
      <c r="E8" s="5"/>
      <c r="F8" s="1">
        <v>1161</v>
      </c>
      <c r="G8" s="1">
        <v>51</v>
      </c>
      <c r="H8" s="34">
        <v>177.5</v>
      </c>
      <c r="I8" s="36"/>
    </row>
    <row r="9" spans="1:9" x14ac:dyDescent="0.2">
      <c r="A9" s="1">
        <v>6</v>
      </c>
      <c r="B9" s="5">
        <v>144</v>
      </c>
      <c r="C9" s="6" t="s">
        <v>100</v>
      </c>
      <c r="D9" s="6" t="s">
        <v>101</v>
      </c>
      <c r="E9" s="5" t="s">
        <v>21</v>
      </c>
      <c r="F9" s="1">
        <v>1156</v>
      </c>
      <c r="G9" s="1">
        <v>53</v>
      </c>
      <c r="H9" s="34">
        <v>155.6</v>
      </c>
      <c r="I9" s="36"/>
    </row>
    <row r="10" spans="1:9" x14ac:dyDescent="0.2">
      <c r="A10" s="1">
        <v>7</v>
      </c>
      <c r="B10" s="5">
        <v>155</v>
      </c>
      <c r="C10" s="6" t="s">
        <v>76</v>
      </c>
      <c r="D10" s="6" t="s">
        <v>77</v>
      </c>
      <c r="E10" s="5" t="s">
        <v>43</v>
      </c>
      <c r="F10" s="1">
        <v>1156</v>
      </c>
      <c r="G10" s="1">
        <v>59</v>
      </c>
      <c r="H10" s="34">
        <v>136.30000000000001</v>
      </c>
      <c r="I10" s="36"/>
    </row>
    <row r="11" spans="1:9" x14ac:dyDescent="0.2">
      <c r="A11" s="1">
        <v>8</v>
      </c>
      <c r="B11" s="5">
        <v>105</v>
      </c>
      <c r="C11" s="6" t="s">
        <v>54</v>
      </c>
      <c r="D11" s="6" t="s">
        <v>55</v>
      </c>
      <c r="E11" s="5"/>
      <c r="F11" s="1">
        <v>1171</v>
      </c>
      <c r="G11" s="1">
        <v>61</v>
      </c>
      <c r="H11" s="34">
        <v>116.3</v>
      </c>
      <c r="I11" s="36"/>
    </row>
    <row r="12" spans="1:9" x14ac:dyDescent="0.2">
      <c r="A12" s="1">
        <v>9</v>
      </c>
      <c r="B12" s="5">
        <v>132</v>
      </c>
      <c r="C12" s="6" t="s">
        <v>58</v>
      </c>
      <c r="D12" s="7" t="s">
        <v>59</v>
      </c>
      <c r="E12" s="1"/>
      <c r="F12" s="1">
        <v>1154</v>
      </c>
      <c r="G12" s="1">
        <v>42</v>
      </c>
      <c r="H12" s="34">
        <v>115.2</v>
      </c>
      <c r="I12" s="36"/>
    </row>
    <row r="13" spans="1:9" x14ac:dyDescent="0.2">
      <c r="A13" s="1">
        <v>10</v>
      </c>
      <c r="B13" s="5">
        <v>131</v>
      </c>
      <c r="C13" s="6" t="s">
        <v>102</v>
      </c>
      <c r="D13" s="6" t="s">
        <v>103</v>
      </c>
      <c r="E13" s="5"/>
      <c r="F13" s="1">
        <v>1172</v>
      </c>
      <c r="G13" s="1">
        <v>67</v>
      </c>
      <c r="H13" s="34">
        <v>114.2</v>
      </c>
      <c r="I13" s="36"/>
    </row>
    <row r="14" spans="1:9" x14ac:dyDescent="0.2">
      <c r="A14" s="1">
        <v>11</v>
      </c>
      <c r="B14" s="5">
        <v>139</v>
      </c>
      <c r="C14" s="6" t="s">
        <v>35</v>
      </c>
      <c r="D14" s="6" t="s">
        <v>36</v>
      </c>
      <c r="E14" s="5" t="s">
        <v>32</v>
      </c>
      <c r="F14" s="1">
        <v>1158</v>
      </c>
      <c r="G14" s="1">
        <v>58</v>
      </c>
      <c r="H14" s="34">
        <v>114</v>
      </c>
      <c r="I14" s="36"/>
    </row>
    <row r="15" spans="1:9" x14ac:dyDescent="0.2">
      <c r="A15" s="1">
        <v>12</v>
      </c>
      <c r="B15" s="5">
        <v>102</v>
      </c>
      <c r="C15" s="6" t="s">
        <v>41</v>
      </c>
      <c r="D15" s="6" t="s">
        <v>42</v>
      </c>
      <c r="E15" s="5" t="s">
        <v>43</v>
      </c>
      <c r="F15" s="1">
        <v>1159</v>
      </c>
      <c r="G15" s="1">
        <v>42</v>
      </c>
      <c r="H15" s="34">
        <v>113.2</v>
      </c>
      <c r="I15" s="36"/>
    </row>
    <row r="16" spans="1:9" x14ac:dyDescent="0.2">
      <c r="A16" s="1"/>
      <c r="B16" s="5"/>
      <c r="C16" s="6"/>
      <c r="D16" s="6"/>
      <c r="E16" s="5"/>
      <c r="F16" s="1"/>
      <c r="G16" s="1"/>
      <c r="I16" s="36"/>
    </row>
    <row r="17" spans="1:9" x14ac:dyDescent="0.2">
      <c r="A17" s="1"/>
      <c r="B17" s="5"/>
      <c r="C17" s="6"/>
      <c r="D17" s="6"/>
      <c r="E17" s="5"/>
      <c r="F17" s="1"/>
      <c r="G17" s="1"/>
      <c r="H17" s="34"/>
      <c r="I17" s="36"/>
    </row>
    <row r="18" spans="1:9" x14ac:dyDescent="0.2">
      <c r="A18" s="1"/>
      <c r="B18" s="5"/>
      <c r="C18" s="6"/>
      <c r="D18" s="6"/>
      <c r="E18" s="5"/>
      <c r="F18" s="1"/>
      <c r="G18" s="1"/>
      <c r="H18" s="34"/>
      <c r="I18" s="36"/>
    </row>
    <row r="19" spans="1:9" ht="23" x14ac:dyDescent="0.25">
      <c r="A19" s="35" t="s">
        <v>160</v>
      </c>
    </row>
    <row r="21" spans="1:9" x14ac:dyDescent="0.2">
      <c r="A21" s="3" t="s">
        <v>112</v>
      </c>
      <c r="B21" s="3" t="s">
        <v>1</v>
      </c>
      <c r="C21" s="4" t="s">
        <v>2</v>
      </c>
      <c r="D21" s="4" t="s">
        <v>3</v>
      </c>
      <c r="E21" s="3" t="s">
        <v>4</v>
      </c>
      <c r="F21" s="3" t="s">
        <v>118</v>
      </c>
      <c r="G21" s="3" t="s">
        <v>120</v>
      </c>
      <c r="H21" s="33" t="s">
        <v>124</v>
      </c>
    </row>
    <row r="22" spans="1:9" x14ac:dyDescent="0.2">
      <c r="A22" s="1">
        <v>1</v>
      </c>
      <c r="B22" s="5">
        <v>153</v>
      </c>
      <c r="C22" s="6" t="s">
        <v>60</v>
      </c>
      <c r="D22" s="6" t="s">
        <v>61</v>
      </c>
      <c r="E22" s="5"/>
      <c r="F22" s="1">
        <v>1141</v>
      </c>
      <c r="G22" s="1">
        <v>37</v>
      </c>
      <c r="H22" s="34">
        <v>237.8</v>
      </c>
    </row>
    <row r="23" spans="1:9" x14ac:dyDescent="0.2">
      <c r="A23" s="1">
        <v>2</v>
      </c>
      <c r="B23" s="5">
        <v>126</v>
      </c>
      <c r="C23" s="6" t="s">
        <v>30</v>
      </c>
      <c r="D23" s="6" t="s">
        <v>31</v>
      </c>
      <c r="E23" s="5" t="s">
        <v>32</v>
      </c>
      <c r="F23" s="1">
        <v>1133</v>
      </c>
      <c r="G23" s="1">
        <v>32</v>
      </c>
      <c r="H23" s="34">
        <v>236.4</v>
      </c>
    </row>
    <row r="24" spans="1:9" x14ac:dyDescent="0.2">
      <c r="A24" s="1">
        <v>3</v>
      </c>
      <c r="B24" s="5">
        <v>142</v>
      </c>
      <c r="C24" s="6" t="s">
        <v>62</v>
      </c>
      <c r="D24" s="6" t="s">
        <v>63</v>
      </c>
      <c r="E24" s="5" t="s">
        <v>32</v>
      </c>
      <c r="F24" s="1">
        <v>1153</v>
      </c>
      <c r="G24" s="1">
        <v>50</v>
      </c>
      <c r="H24" s="34">
        <v>215.5</v>
      </c>
    </row>
    <row r="25" spans="1:9" x14ac:dyDescent="0.2">
      <c r="A25" s="1">
        <v>4</v>
      </c>
      <c r="B25" s="5">
        <v>127</v>
      </c>
      <c r="C25" s="6" t="s">
        <v>56</v>
      </c>
      <c r="D25" s="6" t="s">
        <v>57</v>
      </c>
      <c r="E25" s="1"/>
      <c r="F25" s="1">
        <v>1153</v>
      </c>
      <c r="G25" s="1">
        <v>51</v>
      </c>
      <c r="H25" s="34">
        <v>193.3</v>
      </c>
    </row>
    <row r="26" spans="1:9" x14ac:dyDescent="0.2">
      <c r="A26" s="1">
        <v>5</v>
      </c>
      <c r="B26" s="5">
        <v>149</v>
      </c>
      <c r="C26" s="6" t="s">
        <v>68</v>
      </c>
      <c r="D26" s="6" t="s">
        <v>69</v>
      </c>
      <c r="E26" s="5" t="s">
        <v>32</v>
      </c>
      <c r="F26" s="1">
        <v>1148</v>
      </c>
      <c r="G26" s="1">
        <v>42</v>
      </c>
      <c r="H26" s="34">
        <v>173.3</v>
      </c>
    </row>
    <row r="27" spans="1:9" x14ac:dyDescent="0.2">
      <c r="A27" s="1">
        <v>6</v>
      </c>
      <c r="B27" s="5">
        <v>141</v>
      </c>
      <c r="C27" s="6" t="s">
        <v>37</v>
      </c>
      <c r="D27" s="6" t="s">
        <v>38</v>
      </c>
      <c r="E27" s="5" t="s">
        <v>32</v>
      </c>
      <c r="F27" s="1">
        <v>1148</v>
      </c>
      <c r="G27" s="1">
        <v>51</v>
      </c>
      <c r="H27" s="34">
        <v>152.69999999999999</v>
      </c>
    </row>
    <row r="28" spans="1:9" x14ac:dyDescent="0.2">
      <c r="A28" s="1">
        <v>7</v>
      </c>
      <c r="B28" s="5">
        <v>111</v>
      </c>
      <c r="C28" s="6" t="s">
        <v>28</v>
      </c>
      <c r="D28" s="6" t="s">
        <v>29</v>
      </c>
      <c r="E28" s="5"/>
      <c r="F28" s="1">
        <v>1147</v>
      </c>
      <c r="G28" s="1">
        <v>48</v>
      </c>
      <c r="H28" s="34">
        <v>130.5</v>
      </c>
    </row>
    <row r="29" spans="1:9" x14ac:dyDescent="0.2">
      <c r="A29" s="1">
        <v>8</v>
      </c>
      <c r="B29" s="5">
        <v>119</v>
      </c>
      <c r="C29" s="6" t="s">
        <v>80</v>
      </c>
      <c r="D29" s="6" t="s">
        <v>81</v>
      </c>
      <c r="E29" s="5" t="s">
        <v>79</v>
      </c>
      <c r="F29" s="1">
        <v>1109</v>
      </c>
      <c r="G29" s="1">
        <v>25</v>
      </c>
      <c r="H29" s="34">
        <v>112.7</v>
      </c>
    </row>
    <row r="30" spans="1:9" x14ac:dyDescent="0.2">
      <c r="A30" s="1">
        <v>9</v>
      </c>
      <c r="B30" s="5">
        <v>125</v>
      </c>
      <c r="C30" s="6" t="s">
        <v>19</v>
      </c>
      <c r="D30" s="6" t="s">
        <v>20</v>
      </c>
      <c r="E30" s="5" t="s">
        <v>21</v>
      </c>
      <c r="F30" s="1">
        <v>1132</v>
      </c>
      <c r="G30" s="1">
        <v>42</v>
      </c>
      <c r="H30" s="34">
        <v>111.1</v>
      </c>
    </row>
    <row r="31" spans="1:9" x14ac:dyDescent="0.2">
      <c r="A31" s="1">
        <v>10</v>
      </c>
      <c r="B31" s="5">
        <v>124</v>
      </c>
      <c r="C31" s="6" t="s">
        <v>13</v>
      </c>
      <c r="D31" s="6" t="s">
        <v>14</v>
      </c>
      <c r="E31" s="5"/>
      <c r="F31" s="1">
        <v>1102</v>
      </c>
      <c r="G31" s="1">
        <v>27</v>
      </c>
      <c r="H31" s="34">
        <v>108.8</v>
      </c>
    </row>
    <row r="32" spans="1:9" x14ac:dyDescent="0.2">
      <c r="A32" s="1">
        <v>11</v>
      </c>
      <c r="B32" s="5">
        <v>128</v>
      </c>
      <c r="C32" s="6" t="s">
        <v>106</v>
      </c>
      <c r="D32" s="6" t="s">
        <v>107</v>
      </c>
      <c r="E32" s="5"/>
      <c r="F32" s="1">
        <v>1132</v>
      </c>
      <c r="G32" s="1">
        <v>38</v>
      </c>
      <c r="H32" s="34">
        <v>106.7</v>
      </c>
    </row>
    <row r="33" spans="1:9" x14ac:dyDescent="0.2">
      <c r="A33" s="1">
        <v>12</v>
      </c>
      <c r="B33" s="5">
        <v>152</v>
      </c>
      <c r="C33" s="6" t="s">
        <v>66</v>
      </c>
      <c r="D33" s="6" t="s">
        <v>67</v>
      </c>
      <c r="E33" s="5" t="s">
        <v>32</v>
      </c>
      <c r="F33" s="1">
        <v>1140</v>
      </c>
      <c r="G33" s="1">
        <v>36</v>
      </c>
      <c r="H33" s="37" t="s">
        <v>126</v>
      </c>
    </row>
    <row r="34" spans="1:9" x14ac:dyDescent="0.2">
      <c r="A34" s="1"/>
    </row>
    <row r="35" spans="1:9" x14ac:dyDescent="0.2">
      <c r="A35" s="1"/>
      <c r="B35" s="5"/>
      <c r="C35" s="6"/>
      <c r="D35" s="6"/>
      <c r="E35" s="5"/>
      <c r="F35" s="1"/>
      <c r="G35" s="1"/>
    </row>
    <row r="36" spans="1:9" x14ac:dyDescent="0.2">
      <c r="A36" s="1"/>
      <c r="B36" s="5"/>
      <c r="C36" s="6"/>
      <c r="D36" s="6"/>
      <c r="E36" s="5"/>
      <c r="F36" s="1"/>
      <c r="G36" s="1"/>
    </row>
    <row r="37" spans="1:9" x14ac:dyDescent="0.2">
      <c r="A37" s="1"/>
      <c r="B37" s="5"/>
      <c r="C37" s="6"/>
      <c r="D37" s="6"/>
      <c r="E37" s="5"/>
      <c r="F37" s="1"/>
      <c r="G37" s="1"/>
      <c r="H37" s="34"/>
      <c r="I37" s="36"/>
    </row>
    <row r="38" spans="1:9" x14ac:dyDescent="0.2">
      <c r="A38" s="1"/>
      <c r="B38" s="5"/>
      <c r="C38" s="6"/>
      <c r="D38" s="6"/>
      <c r="E38" s="5"/>
      <c r="F38" s="1"/>
      <c r="G38" s="1"/>
    </row>
    <row r="39" spans="1:9" x14ac:dyDescent="0.2">
      <c r="A39" s="1"/>
      <c r="B39" s="5"/>
      <c r="C39" s="6"/>
      <c r="D39" s="6"/>
      <c r="E39" s="5"/>
      <c r="F39" s="1"/>
      <c r="G39" s="1"/>
    </row>
    <row r="40" spans="1:9" x14ac:dyDescent="0.2">
      <c r="A40" s="1"/>
      <c r="B40" s="5"/>
      <c r="C40" s="6"/>
      <c r="D40" s="6"/>
      <c r="E40" s="5"/>
      <c r="F40" s="1"/>
      <c r="G40" s="1"/>
    </row>
  </sheetData>
  <sortState ref="B22:H32">
    <sortCondition descending="1" ref="H32"/>
  </sortState>
  <conditionalFormatting sqref="H3 F21:G33 F35:G40 F3:G18">
    <cfRule type="cellIs" dxfId="4" priority="4" operator="equal">
      <formula>100</formula>
    </cfRule>
  </conditionalFormatting>
  <conditionalFormatting sqref="H21">
    <cfRule type="cellIs" dxfId="3" priority="1" operator="equal">
      <formula>100</formula>
    </cfRule>
  </conditionalFormatting>
  <printOptions horizontalCentered="1"/>
  <pageMargins left="0.45" right="0.45" top="0.5" bottom="0.25" header="0.3" footer="0.3"/>
  <pageSetup scale="1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7B88-76AF-4F58-8591-3D16D2E3932B}">
  <dimension ref="A1:G13"/>
  <sheetViews>
    <sheetView workbookViewId="0"/>
  </sheetViews>
  <sheetFormatPr baseColWidth="10" defaultColWidth="9.1640625" defaultRowHeight="18" x14ac:dyDescent="0.2"/>
  <cols>
    <col min="1" max="1" width="8.83203125" style="22" customWidth="1"/>
    <col min="2" max="2" width="9.33203125" style="22" bestFit="1" customWidth="1"/>
    <col min="3" max="3" width="22.6640625" style="22" customWidth="1"/>
    <col min="4" max="4" width="30.1640625" style="22" customWidth="1"/>
    <col min="5" max="5" width="4.5" style="22" customWidth="1"/>
    <col min="6" max="6" width="9.83203125" style="22" bestFit="1" customWidth="1"/>
    <col min="7" max="16384" width="9.1640625" style="22"/>
  </cols>
  <sheetData>
    <row r="1" spans="1:7" s="2" customFormat="1" ht="20" x14ac:dyDescent="0.2">
      <c r="A1" s="8" t="s">
        <v>125</v>
      </c>
      <c r="B1" s="9"/>
      <c r="C1" s="9"/>
      <c r="D1" s="9"/>
      <c r="E1" s="9"/>
      <c r="F1" s="9"/>
      <c r="G1" s="9"/>
    </row>
    <row r="3" spans="1:7" x14ac:dyDescent="0.2">
      <c r="A3" s="9" t="s">
        <v>167</v>
      </c>
      <c r="B3" s="9"/>
      <c r="C3" s="9"/>
      <c r="D3" s="9"/>
      <c r="E3" s="9"/>
      <c r="F3" s="9"/>
      <c r="G3" s="40"/>
    </row>
    <row r="4" spans="1:7" x14ac:dyDescent="0.2">
      <c r="A4" s="9"/>
      <c r="B4" s="9"/>
      <c r="C4" s="9"/>
      <c r="D4" s="9"/>
      <c r="E4" s="9"/>
      <c r="F4" s="9"/>
    </row>
    <row r="5" spans="1:7" x14ac:dyDescent="0.2">
      <c r="A5" s="23" t="s">
        <v>112</v>
      </c>
      <c r="B5" s="23" t="s">
        <v>1</v>
      </c>
      <c r="C5" s="24" t="s">
        <v>2</v>
      </c>
      <c r="D5" s="24" t="s">
        <v>3</v>
      </c>
      <c r="E5" s="24"/>
      <c r="F5" s="23" t="s">
        <v>133</v>
      </c>
      <c r="G5" s="23" t="s">
        <v>124</v>
      </c>
    </row>
    <row r="6" spans="1:7" x14ac:dyDescent="0.2">
      <c r="A6" s="40">
        <v>1</v>
      </c>
      <c r="B6" s="25">
        <v>142</v>
      </c>
      <c r="C6" s="26" t="s">
        <v>62</v>
      </c>
      <c r="D6" s="26" t="s">
        <v>63</v>
      </c>
      <c r="E6" s="25" t="s">
        <v>32</v>
      </c>
      <c r="F6" s="20">
        <v>2308</v>
      </c>
      <c r="G6" s="41">
        <v>450.1</v>
      </c>
    </row>
    <row r="7" spans="1:7" x14ac:dyDescent="0.2">
      <c r="A7" s="40">
        <v>2</v>
      </c>
      <c r="B7" s="25">
        <v>155</v>
      </c>
      <c r="C7" s="26" t="s">
        <v>76</v>
      </c>
      <c r="D7" s="26" t="s">
        <v>77</v>
      </c>
      <c r="E7" s="25" t="s">
        <v>43</v>
      </c>
      <c r="F7" s="20">
        <v>2320</v>
      </c>
      <c r="G7" s="41">
        <v>448.2</v>
      </c>
    </row>
    <row r="8" spans="1:7" x14ac:dyDescent="0.2">
      <c r="A8" s="40">
        <v>3</v>
      </c>
      <c r="B8" s="25">
        <v>139</v>
      </c>
      <c r="C8" s="26" t="s">
        <v>35</v>
      </c>
      <c r="D8" s="26" t="s">
        <v>36</v>
      </c>
      <c r="E8" s="25" t="s">
        <v>32</v>
      </c>
      <c r="F8" s="20">
        <v>2301</v>
      </c>
      <c r="G8" s="41">
        <v>438.1</v>
      </c>
    </row>
    <row r="9" spans="1:7" x14ac:dyDescent="0.2">
      <c r="A9" s="40">
        <v>4</v>
      </c>
      <c r="B9" s="25">
        <v>149</v>
      </c>
      <c r="C9" s="26" t="s">
        <v>68</v>
      </c>
      <c r="D9" s="26" t="s">
        <v>69</v>
      </c>
      <c r="E9" s="25" t="s">
        <v>32</v>
      </c>
      <c r="F9" s="20">
        <v>2291</v>
      </c>
      <c r="G9" s="41">
        <v>425.1</v>
      </c>
    </row>
    <row r="10" spans="1:7" x14ac:dyDescent="0.2">
      <c r="A10" s="40">
        <v>5</v>
      </c>
      <c r="B10" s="25">
        <v>152</v>
      </c>
      <c r="C10" s="26" t="s">
        <v>66</v>
      </c>
      <c r="D10" s="26" t="s">
        <v>67</v>
      </c>
      <c r="E10" s="25" t="s">
        <v>32</v>
      </c>
      <c r="F10" s="20">
        <v>2281</v>
      </c>
      <c r="G10" s="41">
        <v>415.7</v>
      </c>
    </row>
    <row r="11" spans="1:7" x14ac:dyDescent="0.2">
      <c r="A11" s="40">
        <v>6</v>
      </c>
      <c r="B11" s="25">
        <v>102</v>
      </c>
      <c r="C11" s="26" t="s">
        <v>41</v>
      </c>
      <c r="D11" s="26" t="s">
        <v>42</v>
      </c>
      <c r="E11" s="25" t="s">
        <v>43</v>
      </c>
      <c r="F11" s="20">
        <v>2316</v>
      </c>
      <c r="G11" s="41">
        <v>405.2</v>
      </c>
    </row>
    <row r="12" spans="1:7" x14ac:dyDescent="0.2">
      <c r="A12" s="40">
        <v>7</v>
      </c>
      <c r="B12" s="25">
        <v>141</v>
      </c>
      <c r="C12" s="26" t="s">
        <v>37</v>
      </c>
      <c r="D12" s="26" t="s">
        <v>38</v>
      </c>
      <c r="E12" s="25" t="s">
        <v>32</v>
      </c>
      <c r="F12" s="20">
        <v>2286</v>
      </c>
      <c r="G12" s="41">
        <v>394.3</v>
      </c>
    </row>
    <row r="13" spans="1:7" x14ac:dyDescent="0.2">
      <c r="A13" s="40">
        <v>8</v>
      </c>
      <c r="B13" s="25">
        <v>119</v>
      </c>
      <c r="C13" s="26" t="s">
        <v>80</v>
      </c>
      <c r="D13" s="26" t="s">
        <v>81</v>
      </c>
      <c r="E13" s="25" t="s">
        <v>79</v>
      </c>
      <c r="F13" s="20">
        <v>2231</v>
      </c>
      <c r="G13" s="41" t="s">
        <v>126</v>
      </c>
    </row>
  </sheetData>
  <sortState ref="B6:G12">
    <sortCondition descending="1" ref="G12"/>
  </sortState>
  <conditionalFormatting sqref="F6:F13">
    <cfRule type="cellIs" dxfId="2" priority="4" operator="equal">
      <formula>100</formula>
    </cfRule>
  </conditionalFormatting>
  <conditionalFormatting sqref="F1:G1">
    <cfRule type="cellIs" dxfId="1" priority="2" operator="equal">
      <formula>100</formula>
    </cfRule>
  </conditionalFormatting>
  <conditionalFormatting sqref="G6:G13">
    <cfRule type="cellIs" dxfId="0" priority="1" operator="equal">
      <formula>100</formula>
    </cfRule>
  </conditionalFormatting>
  <printOptions horizontalCentered="1"/>
  <pageMargins left="0.2" right="0.2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WAR</vt:lpstr>
      <vt:lpstr>MAR</vt:lpstr>
      <vt:lpstr>Team</vt:lpstr>
      <vt:lpstr>PARA</vt:lpstr>
      <vt:lpstr>M3x40</vt:lpstr>
      <vt:lpstr>W3x40</vt:lpstr>
      <vt:lpstr>Super Final</vt:lpstr>
      <vt:lpstr>Jr 3x40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Jared Esquivel</cp:lastModifiedBy>
  <cp:lastPrinted>2019-02-10T22:03:19Z</cp:lastPrinted>
  <dcterms:created xsi:type="dcterms:W3CDTF">2019-01-30T00:56:09Z</dcterms:created>
  <dcterms:modified xsi:type="dcterms:W3CDTF">2019-02-10T22:44:42Z</dcterms:modified>
</cp:coreProperties>
</file>