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EE6C5C10-0ACA-4811-94BA-18C5202E3EDC}" xr6:coauthVersionLast="44" xr6:coauthVersionMax="44" xr10:uidLastSave="{00000000-0000-0000-0000-000000000000}"/>
  <bookViews>
    <workbookView xWindow="31680" yWindow="2505" windowWidth="15645" windowHeight="12795"/>
  </bookViews>
  <sheets>
    <sheet name="Sport 2 day AGG" sheetId="15" r:id="rId1"/>
    <sheet name="Rapid" sheetId="13" r:id="rId2"/>
    <sheet name="Free Pistol" sheetId="10" r:id="rId3"/>
    <sheet name="3 x 40" sheetId="12" r:id="rId4"/>
    <sheet name="Prone" sheetId="14" r:id="rId5"/>
    <sheet name="3x20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3" l="1"/>
  <c r="J18" i="13"/>
  <c r="L18" i="13"/>
  <c r="M18" i="13"/>
  <c r="N18" i="13" s="1"/>
  <c r="G16" i="13"/>
  <c r="J16" i="13"/>
  <c r="L16" i="13"/>
  <c r="M16" i="13"/>
  <c r="N16" i="13" s="1"/>
  <c r="G17" i="13"/>
  <c r="J17" i="13"/>
  <c r="L17" i="13"/>
  <c r="M17" i="13" s="1"/>
  <c r="G14" i="13"/>
  <c r="L14" i="13" s="1"/>
  <c r="M14" i="13" s="1"/>
  <c r="J14" i="13"/>
  <c r="G15" i="13"/>
  <c r="L15" i="13" s="1"/>
  <c r="M15" i="13" s="1"/>
  <c r="N15" i="13" s="1"/>
  <c r="J15" i="13"/>
  <c r="G12" i="13"/>
  <c r="J12" i="13"/>
  <c r="L12" i="13"/>
  <c r="M12" i="13" s="1"/>
  <c r="G13" i="13"/>
  <c r="J13" i="13"/>
  <c r="L13" i="13" s="1"/>
  <c r="M13" i="13" s="1"/>
  <c r="AF6" i="14"/>
  <c r="AH6" i="14" s="1"/>
  <c r="L6" i="14"/>
  <c r="AI6" i="14" s="1"/>
  <c r="V6" i="14"/>
  <c r="AF14" i="14"/>
  <c r="L14" i="14"/>
  <c r="V14" i="14"/>
  <c r="AF11" i="14"/>
  <c r="AH11" i="14" s="1"/>
  <c r="L11" i="14"/>
  <c r="V11" i="14"/>
  <c r="AF9" i="14"/>
  <c r="AH9" i="14" s="1"/>
  <c r="L9" i="14"/>
  <c r="V9" i="14"/>
  <c r="AF7" i="14"/>
  <c r="AH7" i="14" s="1"/>
  <c r="L7" i="14"/>
  <c r="AI7" i="14" s="1"/>
  <c r="V7" i="14"/>
  <c r="AF32" i="14"/>
  <c r="V32" i="14"/>
  <c r="AF8" i="14"/>
  <c r="L8" i="14"/>
  <c r="AI8" i="14" s="1"/>
  <c r="V8" i="14"/>
  <c r="AF17" i="14"/>
  <c r="L17" i="14"/>
  <c r="V17" i="14"/>
  <c r="X17" i="14" s="1"/>
  <c r="AF24" i="14"/>
  <c r="L24" i="14"/>
  <c r="V24" i="14"/>
  <c r="X24" i="14" s="1"/>
  <c r="L33" i="14"/>
  <c r="V33" i="14"/>
  <c r="AF33" i="14"/>
  <c r="AF15" i="14"/>
  <c r="L15" i="14"/>
  <c r="V15" i="14"/>
  <c r="AF19" i="14"/>
  <c r="L19" i="14"/>
  <c r="V19" i="14"/>
  <c r="X19" i="14" s="1"/>
  <c r="AF18" i="14"/>
  <c r="L18" i="14"/>
  <c r="V18" i="14"/>
  <c r="X18" i="14" s="1"/>
  <c r="AF13" i="14"/>
  <c r="L13" i="14"/>
  <c r="V13" i="14"/>
  <c r="X13" i="14" s="1"/>
  <c r="AF12" i="14"/>
  <c r="L12" i="14"/>
  <c r="V12" i="14"/>
  <c r="AF22" i="14"/>
  <c r="L22" i="14"/>
  <c r="V22" i="14"/>
  <c r="X22" i="14" s="1"/>
  <c r="AF25" i="14"/>
  <c r="L25" i="14"/>
  <c r="V25" i="14"/>
  <c r="X25" i="14" s="1"/>
  <c r="AF10" i="14"/>
  <c r="L10" i="14"/>
  <c r="V10" i="14"/>
  <c r="X10" i="14" s="1"/>
  <c r="AF20" i="14"/>
  <c r="L20" i="14"/>
  <c r="V20" i="14"/>
  <c r="AF21" i="14"/>
  <c r="L21" i="14"/>
  <c r="V21" i="14"/>
  <c r="X21" i="14" s="1"/>
  <c r="AF27" i="14"/>
  <c r="L27" i="14"/>
  <c r="V27" i="14"/>
  <c r="X27" i="14" s="1"/>
  <c r="AF23" i="14"/>
  <c r="L23" i="14"/>
  <c r="V23" i="14"/>
  <c r="X23" i="14" s="1"/>
  <c r="AF16" i="14"/>
  <c r="L16" i="14"/>
  <c r="V16" i="14"/>
  <c r="AF26" i="14"/>
  <c r="L26" i="14"/>
  <c r="V26" i="14"/>
  <c r="AF29" i="14"/>
  <c r="L29" i="14"/>
  <c r="V29" i="14"/>
  <c r="X29" i="14" s="1"/>
  <c r="AF28" i="14"/>
  <c r="L28" i="14"/>
  <c r="V28" i="14"/>
  <c r="X28" i="14" s="1"/>
  <c r="AF30" i="14"/>
  <c r="L30" i="14"/>
  <c r="AI30" i="14" s="1"/>
  <c r="V30" i="14"/>
  <c r="AF31" i="14"/>
  <c r="L31" i="14"/>
  <c r="V31" i="14"/>
  <c r="X31" i="14" s="1"/>
  <c r="AF5" i="14"/>
  <c r="L5" i="14"/>
  <c r="V5" i="14"/>
  <c r="X5" i="14" s="1"/>
  <c r="AH31" i="14"/>
  <c r="AH30" i="14"/>
  <c r="AH28" i="14"/>
  <c r="AH29" i="14"/>
  <c r="AH26" i="14"/>
  <c r="AH16" i="14"/>
  <c r="AH23" i="14"/>
  <c r="AH27" i="14"/>
  <c r="AH21" i="14"/>
  <c r="AH20" i="14"/>
  <c r="AH10" i="14"/>
  <c r="AH25" i="14"/>
  <c r="AH22" i="14"/>
  <c r="AH12" i="14"/>
  <c r="AH13" i="14"/>
  <c r="AH18" i="14"/>
  <c r="AH19" i="14"/>
  <c r="AH15" i="14"/>
  <c r="AH33" i="14"/>
  <c r="AH24" i="14"/>
  <c r="AH17" i="14"/>
  <c r="AH8" i="14"/>
  <c r="AH32" i="14"/>
  <c r="AH14" i="14"/>
  <c r="AH5" i="14"/>
  <c r="X30" i="14"/>
  <c r="X26" i="14"/>
  <c r="X16" i="14"/>
  <c r="X20" i="14"/>
  <c r="X12" i="14"/>
  <c r="X15" i="14"/>
  <c r="X33" i="14"/>
  <c r="X8" i="14"/>
  <c r="X7" i="14"/>
  <c r="X6" i="14"/>
  <c r="X11" i="14"/>
  <c r="X14" i="14"/>
  <c r="X9" i="14"/>
  <c r="AE6" i="10"/>
  <c r="AH6" i="10" s="1"/>
  <c r="L6" i="10"/>
  <c r="L9" i="10"/>
  <c r="AE9" i="10"/>
  <c r="AG9" i="10" s="1"/>
  <c r="AH9" i="10"/>
  <c r="L8" i="10"/>
  <c r="AE8" i="10"/>
  <c r="AH8" i="10"/>
  <c r="AE11" i="10"/>
  <c r="AH11" i="10" s="1"/>
  <c r="L11" i="10"/>
  <c r="AE10" i="10"/>
  <c r="AG10" i="10" s="1"/>
  <c r="L10" i="10"/>
  <c r="AH10" i="10" s="1"/>
  <c r="L12" i="10"/>
  <c r="AE12" i="10"/>
  <c r="AG12" i="10" s="1"/>
  <c r="L13" i="10"/>
  <c r="AE13" i="10"/>
  <c r="L14" i="10"/>
  <c r="AE14" i="10"/>
  <c r="L17" i="10"/>
  <c r="AE17" i="10"/>
  <c r="L15" i="10"/>
  <c r="AE15" i="10"/>
  <c r="AH15" i="10"/>
  <c r="AE16" i="10"/>
  <c r="L16" i="10"/>
  <c r="L19" i="10"/>
  <c r="N19" i="10" s="1"/>
  <c r="AE19" i="10"/>
  <c r="AG19" i="10" s="1"/>
  <c r="L18" i="10"/>
  <c r="AE18" i="10"/>
  <c r="AH18" i="10"/>
  <c r="AE20" i="10"/>
  <c r="L20" i="10"/>
  <c r="AH17" i="10"/>
  <c r="L21" i="10"/>
  <c r="AH21" i="10" s="1"/>
  <c r="AE21" i="10"/>
  <c r="L22" i="10"/>
  <c r="AH22" i="10" s="1"/>
  <c r="AE22" i="10"/>
  <c r="AH20" i="10"/>
  <c r="L7" i="10"/>
  <c r="AE7" i="10"/>
  <c r="AG20" i="10"/>
  <c r="AG22" i="10"/>
  <c r="AG21" i="10"/>
  <c r="AG17" i="10"/>
  <c r="AG18" i="10"/>
  <c r="AG15" i="10"/>
  <c r="AG14" i="10"/>
  <c r="AG11" i="10"/>
  <c r="AG6" i="10"/>
  <c r="AG8" i="10"/>
  <c r="AG7" i="10"/>
  <c r="N10" i="10"/>
  <c r="N9" i="10"/>
  <c r="N13" i="10"/>
  <c r="N17" i="10"/>
  <c r="N16" i="10"/>
  <c r="N18" i="10"/>
  <c r="N20" i="10"/>
  <c r="N15" i="10"/>
  <c r="N22" i="10"/>
  <c r="N6" i="10"/>
  <c r="N8" i="10"/>
  <c r="G4" i="15"/>
  <c r="I4" i="15" s="1"/>
  <c r="G5" i="15"/>
  <c r="I5" i="15"/>
  <c r="G6" i="15"/>
  <c r="I6" i="15" s="1"/>
  <c r="G7" i="15"/>
  <c r="I7" i="15"/>
  <c r="G8" i="15"/>
  <c r="I8" i="15" s="1"/>
  <c r="G9" i="15"/>
  <c r="I9" i="15"/>
  <c r="G10" i="15"/>
  <c r="I10" i="15" s="1"/>
  <c r="N18" i="14"/>
  <c r="N6" i="14"/>
  <c r="N17" i="14"/>
  <c r="N25" i="14"/>
  <c r="N23" i="14"/>
  <c r="N33" i="14"/>
  <c r="N10" i="14"/>
  <c r="N24" i="14"/>
  <c r="N7" i="14"/>
  <c r="N22" i="14"/>
  <c r="N29" i="14"/>
  <c r="V22" i="10"/>
  <c r="V21" i="10"/>
  <c r="V14" i="10"/>
  <c r="V15" i="10"/>
  <c r="V20" i="10"/>
  <c r="V18" i="10"/>
  <c r="V19" i="10"/>
  <c r="V16" i="10"/>
  <c r="V17" i="10"/>
  <c r="V13" i="10"/>
  <c r="X13" i="10" s="1"/>
  <c r="V12" i="10"/>
  <c r="X12" i="10" s="1"/>
  <c r="V9" i="10"/>
  <c r="X9" i="10" s="1"/>
  <c r="V10" i="10"/>
  <c r="X10" i="10" s="1"/>
  <c r="V11" i="10"/>
  <c r="X11" i="10"/>
  <c r="V8" i="10"/>
  <c r="X8" i="10" s="1"/>
  <c r="V6" i="10"/>
  <c r="X6" i="10"/>
  <c r="V7" i="10"/>
  <c r="X7" i="10" s="1"/>
  <c r="M17" i="7"/>
  <c r="AT17" i="7" s="1"/>
  <c r="AG17" i="7"/>
  <c r="AQ17" i="7"/>
  <c r="M20" i="7"/>
  <c r="AT20" i="7" s="1"/>
  <c r="AG20" i="7"/>
  <c r="AQ20" i="7"/>
  <c r="AS20" i="7"/>
  <c r="BQ27" i="12"/>
  <c r="BR27" i="12" s="1"/>
  <c r="BT27" i="12" s="1"/>
  <c r="M19" i="7"/>
  <c r="Y19" i="7" s="1"/>
  <c r="M18" i="7"/>
  <c r="Y18" i="7" s="1"/>
  <c r="M23" i="7"/>
  <c r="Y23" i="7"/>
  <c r="M21" i="7"/>
  <c r="M25" i="7"/>
  <c r="Y25" i="7"/>
  <c r="M22" i="7"/>
  <c r="M24" i="7"/>
  <c r="Y24" i="7"/>
  <c r="M28" i="7"/>
  <c r="Y28" i="7" s="1"/>
  <c r="M29" i="7"/>
  <c r="Y29" i="7"/>
  <c r="M30" i="7"/>
  <c r="Y30" i="7" s="1"/>
  <c r="M32" i="7"/>
  <c r="Y32" i="7"/>
  <c r="M33" i="7"/>
  <c r="M27" i="7"/>
  <c r="Y27" i="7"/>
  <c r="M26" i="7"/>
  <c r="Y26" i="7" s="1"/>
  <c r="M31" i="7"/>
  <c r="Y31" i="7"/>
  <c r="M34" i="7"/>
  <c r="Y34" i="7" s="1"/>
  <c r="M35" i="7"/>
  <c r="Y35" i="7"/>
  <c r="Y17" i="7"/>
  <c r="AQ19" i="7"/>
  <c r="AG18" i="7"/>
  <c r="AQ18" i="7"/>
  <c r="AT18" i="7"/>
  <c r="AG19" i="7"/>
  <c r="AT19" i="7" s="1"/>
  <c r="AG21" i="7"/>
  <c r="AI21" i="7" s="1"/>
  <c r="AQ21" i="7"/>
  <c r="AS21" i="7" s="1"/>
  <c r="AQ23" i="7"/>
  <c r="AG22" i="7"/>
  <c r="AI22" i="7" s="1"/>
  <c r="AQ22" i="7"/>
  <c r="AQ25" i="7"/>
  <c r="AG27" i="7"/>
  <c r="AQ27" i="7"/>
  <c r="AG26" i="7"/>
  <c r="AQ26" i="7"/>
  <c r="AT26" i="7"/>
  <c r="AQ24" i="7"/>
  <c r="AG23" i="7"/>
  <c r="AT23" i="7"/>
  <c r="AQ28" i="7"/>
  <c r="AS28" i="7" s="1"/>
  <c r="AG30" i="7"/>
  <c r="AQ30" i="7"/>
  <c r="AQ29" i="7"/>
  <c r="AG31" i="7"/>
  <c r="AQ31" i="7"/>
  <c r="AT31" i="7"/>
  <c r="AG24" i="7"/>
  <c r="AQ32" i="7"/>
  <c r="AG25" i="7"/>
  <c r="AT25" i="7"/>
  <c r="AQ33" i="7"/>
  <c r="AG28" i="7"/>
  <c r="AG29" i="7"/>
  <c r="AG32" i="7"/>
  <c r="AT32" i="7"/>
  <c r="AG33" i="7"/>
  <c r="AI33" i="7" s="1"/>
  <c r="AQ34" i="7"/>
  <c r="AG34" i="7"/>
  <c r="AI34" i="7" s="1"/>
  <c r="AT34" i="7"/>
  <c r="AQ35" i="7"/>
  <c r="AG35" i="7"/>
  <c r="AT35" i="7"/>
  <c r="AS35" i="7"/>
  <c r="AS34" i="7"/>
  <c r="AS31" i="7"/>
  <c r="AS26" i="7"/>
  <c r="AS27" i="7"/>
  <c r="AS33" i="7"/>
  <c r="AS32" i="7"/>
  <c r="AS30" i="7"/>
  <c r="AS29" i="7"/>
  <c r="AS24" i="7"/>
  <c r="AS22" i="7"/>
  <c r="AS25" i="7"/>
  <c r="AS23" i="7"/>
  <c r="AS18" i="7"/>
  <c r="AS19" i="7"/>
  <c r="AS17" i="7"/>
  <c r="AI19" i="7"/>
  <c r="AI20" i="7"/>
  <c r="AI18" i="7"/>
  <c r="AI23" i="7"/>
  <c r="AI25" i="7"/>
  <c r="AI28" i="7"/>
  <c r="AI29" i="7"/>
  <c r="AI30" i="7"/>
  <c r="AI32" i="7"/>
  <c r="AI26" i="7"/>
  <c r="AI31" i="7"/>
  <c r="AI35" i="7"/>
  <c r="AI17" i="7"/>
  <c r="BG18" i="12"/>
  <c r="BL18" i="12"/>
  <c r="BQ18" i="12"/>
  <c r="BR18" i="12"/>
  <c r="U20" i="12"/>
  <c r="P20" i="12"/>
  <c r="K20" i="12"/>
  <c r="V20" i="12"/>
  <c r="AX20" i="12"/>
  <c r="AS20" i="12"/>
  <c r="AN20" i="12"/>
  <c r="AY20" i="12"/>
  <c r="BQ20" i="12"/>
  <c r="BL20" i="12"/>
  <c r="BG20" i="12"/>
  <c r="BR20" i="12"/>
  <c r="BG19" i="12"/>
  <c r="BL19" i="12"/>
  <c r="BQ19" i="12"/>
  <c r="U18" i="12"/>
  <c r="P18" i="12"/>
  <c r="K18" i="12"/>
  <c r="AX18" i="12"/>
  <c r="AS18" i="12"/>
  <c r="AN18" i="12"/>
  <c r="BG22" i="12"/>
  <c r="BL22" i="12"/>
  <c r="BQ22" i="12"/>
  <c r="U19" i="12"/>
  <c r="P19" i="12"/>
  <c r="K19" i="12"/>
  <c r="AX19" i="12"/>
  <c r="AS19" i="12"/>
  <c r="AN19" i="12"/>
  <c r="BG23" i="12"/>
  <c r="BR23" i="12" s="1"/>
  <c r="BT23" i="12" s="1"/>
  <c r="BL23" i="12"/>
  <c r="BQ23" i="12"/>
  <c r="U21" i="12"/>
  <c r="V21" i="12" s="1"/>
  <c r="P21" i="12"/>
  <c r="K21" i="12"/>
  <c r="AX21" i="12"/>
  <c r="AY21" i="12" s="1"/>
  <c r="BA21" i="12" s="1"/>
  <c r="AS21" i="12"/>
  <c r="AN21" i="12"/>
  <c r="BQ21" i="12"/>
  <c r="BR21" i="12" s="1"/>
  <c r="BT21" i="12" s="1"/>
  <c r="BL21" i="12"/>
  <c r="BG21" i="12"/>
  <c r="U22" i="12"/>
  <c r="P22" i="12"/>
  <c r="K22" i="12"/>
  <c r="V22" i="12"/>
  <c r="AX22" i="12"/>
  <c r="AS22" i="12"/>
  <c r="AN22" i="12"/>
  <c r="AY22" i="12"/>
  <c r="U24" i="12"/>
  <c r="P24" i="12"/>
  <c r="V24" i="12" s="1"/>
  <c r="K24" i="12"/>
  <c r="AX24" i="12"/>
  <c r="AS24" i="12"/>
  <c r="AN24" i="12"/>
  <c r="BQ24" i="12"/>
  <c r="BL24" i="12"/>
  <c r="BG24" i="12"/>
  <c r="U23" i="12"/>
  <c r="V23" i="12" s="1"/>
  <c r="P23" i="12"/>
  <c r="K23" i="12"/>
  <c r="AX23" i="12"/>
  <c r="AS23" i="12"/>
  <c r="AN23" i="12"/>
  <c r="BG26" i="12"/>
  <c r="BR26" i="12" s="1"/>
  <c r="BT26" i="12" s="1"/>
  <c r="BL26" i="12"/>
  <c r="BQ26" i="12"/>
  <c r="U27" i="12"/>
  <c r="V27" i="12" s="1"/>
  <c r="P27" i="12"/>
  <c r="K27" i="12"/>
  <c r="AX27" i="12"/>
  <c r="AY27" i="12" s="1"/>
  <c r="BA27" i="12" s="1"/>
  <c r="AS27" i="12"/>
  <c r="AN27" i="12"/>
  <c r="BL27" i="12"/>
  <c r="BG27" i="12"/>
  <c r="BG25" i="12"/>
  <c r="BR25" i="12" s="1"/>
  <c r="BT25" i="12" s="1"/>
  <c r="BL25" i="12"/>
  <c r="BQ25" i="12"/>
  <c r="U28" i="12"/>
  <c r="V28" i="12" s="1"/>
  <c r="P28" i="12"/>
  <c r="K28" i="12"/>
  <c r="AX28" i="12"/>
  <c r="AY28" i="12" s="1"/>
  <c r="BA28" i="12" s="1"/>
  <c r="AS28" i="12"/>
  <c r="AN28" i="12"/>
  <c r="BQ28" i="12"/>
  <c r="BR28" i="12" s="1"/>
  <c r="BT28" i="12" s="1"/>
  <c r="BL28" i="12"/>
  <c r="BG28" i="12"/>
  <c r="U35" i="12"/>
  <c r="P35" i="12"/>
  <c r="K35" i="12"/>
  <c r="V35" i="12"/>
  <c r="AX35" i="12"/>
  <c r="AS35" i="12"/>
  <c r="AN35" i="12"/>
  <c r="AY35" i="12"/>
  <c r="BA35" i="12" s="1"/>
  <c r="BQ35" i="12"/>
  <c r="BL35" i="12"/>
  <c r="BG35" i="12"/>
  <c r="BR35" i="12"/>
  <c r="U25" i="12"/>
  <c r="P25" i="12"/>
  <c r="V25" i="12" s="1"/>
  <c r="AH25" i="12" s="1"/>
  <c r="K25" i="12"/>
  <c r="AX25" i="12"/>
  <c r="AS25" i="12"/>
  <c r="AN25" i="12"/>
  <c r="BG29" i="12"/>
  <c r="BL29" i="12"/>
  <c r="BQ29" i="12"/>
  <c r="BR29" i="12" s="1"/>
  <c r="BT29" i="12" s="1"/>
  <c r="U29" i="12"/>
  <c r="V29" i="12" s="1"/>
  <c r="P29" i="12"/>
  <c r="K29" i="12"/>
  <c r="AX29" i="12"/>
  <c r="AS29" i="12"/>
  <c r="AN29" i="12"/>
  <c r="BQ31" i="12"/>
  <c r="BR31" i="12" s="1"/>
  <c r="BT31" i="12" s="1"/>
  <c r="BG31" i="12"/>
  <c r="BL31" i="12"/>
  <c r="U30" i="12"/>
  <c r="V30" i="12" s="1"/>
  <c r="P30" i="12"/>
  <c r="K30" i="12"/>
  <c r="AX30" i="12"/>
  <c r="AY30" i="12" s="1"/>
  <c r="BA30" i="12" s="1"/>
  <c r="AS30" i="12"/>
  <c r="AN30" i="12"/>
  <c r="BQ30" i="12"/>
  <c r="BR30" i="12" s="1"/>
  <c r="BT30" i="12" s="1"/>
  <c r="BL30" i="12"/>
  <c r="BG30" i="12"/>
  <c r="U32" i="12"/>
  <c r="P32" i="12"/>
  <c r="K32" i="12"/>
  <c r="V32" i="12"/>
  <c r="AX32" i="12"/>
  <c r="AS32" i="12"/>
  <c r="AN32" i="12"/>
  <c r="AY32" i="12"/>
  <c r="BA32" i="12" s="1"/>
  <c r="BQ32" i="12"/>
  <c r="BL32" i="12"/>
  <c r="BG32" i="12"/>
  <c r="BR32" i="12"/>
  <c r="U26" i="12"/>
  <c r="P26" i="12"/>
  <c r="K26" i="12"/>
  <c r="AX26" i="12"/>
  <c r="AS26" i="12"/>
  <c r="AY26" i="12" s="1"/>
  <c r="AN26" i="12"/>
  <c r="BG34" i="12"/>
  <c r="BL34" i="12"/>
  <c r="BQ34" i="12"/>
  <c r="BR34" i="12" s="1"/>
  <c r="BT34" i="12" s="1"/>
  <c r="U33" i="12"/>
  <c r="P33" i="12"/>
  <c r="K33" i="12"/>
  <c r="AX33" i="12"/>
  <c r="AY33" i="12" s="1"/>
  <c r="BA33" i="12" s="1"/>
  <c r="AS33" i="12"/>
  <c r="AN33" i="12"/>
  <c r="BQ33" i="12"/>
  <c r="BL33" i="12"/>
  <c r="BG33" i="12"/>
  <c r="U31" i="12"/>
  <c r="V31" i="12" s="1"/>
  <c r="P31" i="12"/>
  <c r="K31" i="12"/>
  <c r="AX31" i="12"/>
  <c r="AY31" i="12" s="1"/>
  <c r="BA31" i="12" s="1"/>
  <c r="AS31" i="12"/>
  <c r="AN31" i="12"/>
  <c r="BG36" i="12"/>
  <c r="BR36" i="12" s="1"/>
  <c r="BT36" i="12" s="1"/>
  <c r="BL36" i="12"/>
  <c r="BQ36" i="12"/>
  <c r="U36" i="12"/>
  <c r="V36" i="12" s="1"/>
  <c r="P36" i="12"/>
  <c r="K36" i="12"/>
  <c r="AX36" i="12"/>
  <c r="AY36" i="12" s="1"/>
  <c r="BA36" i="12" s="1"/>
  <c r="AS36" i="12"/>
  <c r="AN36" i="12"/>
  <c r="BG37" i="12"/>
  <c r="BL37" i="12"/>
  <c r="BQ37" i="12"/>
  <c r="BR37" i="12"/>
  <c r="BT37" i="12" s="1"/>
  <c r="U34" i="12"/>
  <c r="P34" i="12"/>
  <c r="K34" i="12"/>
  <c r="V34" i="12"/>
  <c r="AX34" i="12"/>
  <c r="AS34" i="12"/>
  <c r="AN34" i="12"/>
  <c r="AY34" i="12"/>
  <c r="U37" i="12"/>
  <c r="P37" i="12"/>
  <c r="K37" i="12"/>
  <c r="AX37" i="12"/>
  <c r="AY37" i="12" s="1"/>
  <c r="BA37" i="12" s="1"/>
  <c r="AS37" i="12"/>
  <c r="AN37" i="12"/>
  <c r="BG38" i="12"/>
  <c r="BR38" i="12" s="1"/>
  <c r="BT38" i="12" s="1"/>
  <c r="BL38" i="12"/>
  <c r="BQ38" i="12"/>
  <c r="U38" i="12"/>
  <c r="V38" i="12" s="1"/>
  <c r="P38" i="12"/>
  <c r="K38" i="12"/>
  <c r="AX38" i="12"/>
  <c r="AY38" i="12" s="1"/>
  <c r="BA38" i="12" s="1"/>
  <c r="AS38" i="12"/>
  <c r="AN38" i="12"/>
  <c r="BG39" i="12"/>
  <c r="BL39" i="12"/>
  <c r="BQ39" i="12"/>
  <c r="BR39" i="12"/>
  <c r="BT39" i="12" s="1"/>
  <c r="U39" i="12"/>
  <c r="P39" i="12"/>
  <c r="K39" i="12"/>
  <c r="V39" i="12"/>
  <c r="BU39" i="12" s="1"/>
  <c r="AX39" i="12"/>
  <c r="AS39" i="12"/>
  <c r="AN39" i="12"/>
  <c r="AY39" i="12"/>
  <c r="BA39" i="12" s="1"/>
  <c r="BG17" i="12"/>
  <c r="BL17" i="12"/>
  <c r="BQ17" i="12"/>
  <c r="BR17" i="12" s="1"/>
  <c r="BT17" i="12" s="1"/>
  <c r="U17" i="12"/>
  <c r="P17" i="12"/>
  <c r="V17" i="12" s="1"/>
  <c r="K17" i="12"/>
  <c r="AX17" i="12"/>
  <c r="AY17" i="12" s="1"/>
  <c r="BA17" i="12" s="1"/>
  <c r="AS17" i="12"/>
  <c r="AN17" i="12"/>
  <c r="BT32" i="12"/>
  <c r="BT35" i="12"/>
  <c r="BT18" i="12"/>
  <c r="BT20" i="12"/>
  <c r="BA20" i="12"/>
  <c r="BA22" i="12"/>
  <c r="BA26" i="12"/>
  <c r="BA34" i="12"/>
  <c r="AH34" i="12"/>
  <c r="AH32" i="12"/>
  <c r="AH20" i="12"/>
  <c r="AH22" i="12"/>
  <c r="N11" i="10"/>
  <c r="AH17" i="12" l="1"/>
  <c r="BU17" i="12"/>
  <c r="BU28" i="12"/>
  <c r="AH28" i="12"/>
  <c r="N12" i="13"/>
  <c r="BU27" i="12"/>
  <c r="AH27" i="12"/>
  <c r="BU36" i="12"/>
  <c r="AH36" i="12"/>
  <c r="AH30" i="12"/>
  <c r="BU30" i="12"/>
  <c r="AH38" i="12"/>
  <c r="BU38" i="12"/>
  <c r="AH31" i="12"/>
  <c r="BU31" i="12"/>
  <c r="AH21" i="12"/>
  <c r="BU21" i="12"/>
  <c r="AI12" i="14"/>
  <c r="N12" i="14"/>
  <c r="N14" i="13"/>
  <c r="BU32" i="12"/>
  <c r="AY29" i="12"/>
  <c r="BA29" i="12" s="1"/>
  <c r="AY25" i="12"/>
  <c r="BA25" i="12" s="1"/>
  <c r="AY23" i="12"/>
  <c r="BA23" i="12" s="1"/>
  <c r="AY24" i="12"/>
  <c r="BA24" i="12" s="1"/>
  <c r="V19" i="12"/>
  <c r="V18" i="12"/>
  <c r="AT24" i="7"/>
  <c r="AI24" i="7"/>
  <c r="AT27" i="7"/>
  <c r="N8" i="14"/>
  <c r="N21" i="10"/>
  <c r="AH14" i="10"/>
  <c r="N14" i="10"/>
  <c r="AH12" i="10"/>
  <c r="N12" i="10"/>
  <c r="AI31" i="14"/>
  <c r="AI26" i="14"/>
  <c r="N26" i="14"/>
  <c r="AI21" i="14"/>
  <c r="AI22" i="14"/>
  <c r="AI19" i="14"/>
  <c r="N19" i="14"/>
  <c r="AI17" i="14"/>
  <c r="N17" i="13"/>
  <c r="BU24" i="12"/>
  <c r="AI16" i="14"/>
  <c r="N16" i="14"/>
  <c r="AH23" i="12"/>
  <c r="BU35" i="12"/>
  <c r="BR24" i="12"/>
  <c r="BT24" i="12" s="1"/>
  <c r="AY19" i="12"/>
  <c r="BA19" i="12" s="1"/>
  <c r="BR22" i="12"/>
  <c r="BT22" i="12" s="1"/>
  <c r="AY18" i="12"/>
  <c r="BA18" i="12" s="1"/>
  <c r="BU20" i="12"/>
  <c r="AI27" i="7"/>
  <c r="AT29" i="7"/>
  <c r="AT30" i="7"/>
  <c r="Y33" i="7"/>
  <c r="AT33" i="7"/>
  <c r="Y21" i="7"/>
  <c r="AT21" i="7"/>
  <c r="Y20" i="7"/>
  <c r="N7" i="10"/>
  <c r="AH7" i="10"/>
  <c r="AH19" i="10"/>
  <c r="AH16" i="10"/>
  <c r="AG16" i="10"/>
  <c r="AH13" i="10"/>
  <c r="AG13" i="10"/>
  <c r="AI5" i="14"/>
  <c r="N5" i="14"/>
  <c r="AI29" i="14"/>
  <c r="AI27" i="14"/>
  <c r="N27" i="14"/>
  <c r="AI25" i="14"/>
  <c r="AI18" i="14"/>
  <c r="AI24" i="14"/>
  <c r="AI32" i="14"/>
  <c r="X32" i="14"/>
  <c r="AI14" i="14"/>
  <c r="N14" i="14"/>
  <c r="BU34" i="12"/>
  <c r="BU25" i="12"/>
  <c r="AI20" i="14"/>
  <c r="N20" i="14"/>
  <c r="AI15" i="14"/>
  <c r="N15" i="14"/>
  <c r="N9" i="14"/>
  <c r="AI9" i="14"/>
  <c r="AH39" i="12"/>
  <c r="BR33" i="12"/>
  <c r="BT33" i="12" s="1"/>
  <c r="AH29" i="12"/>
  <c r="AH35" i="12"/>
  <c r="AH24" i="12"/>
  <c r="V37" i="12"/>
  <c r="V33" i="12"/>
  <c r="V26" i="12"/>
  <c r="BR19" i="12"/>
  <c r="BT19" i="12" s="1"/>
  <c r="AT28" i="7"/>
  <c r="Y22" i="7"/>
  <c r="AT22" i="7"/>
  <c r="N31" i="14"/>
  <c r="N30" i="14"/>
  <c r="N21" i="14"/>
  <c r="AI28" i="14"/>
  <c r="N28" i="14"/>
  <c r="AI23" i="14"/>
  <c r="AI10" i="14"/>
  <c r="AI13" i="14"/>
  <c r="N13" i="14"/>
  <c r="AI33" i="14"/>
  <c r="N11" i="14"/>
  <c r="AI11" i="14"/>
  <c r="AH37" i="12" l="1"/>
  <c r="BU37" i="12"/>
  <c r="BU33" i="12"/>
  <c r="AH33" i="12"/>
  <c r="BU19" i="12"/>
  <c r="AH19" i="12"/>
  <c r="BU22" i="12"/>
  <c r="BU26" i="12"/>
  <c r="AH26" i="12"/>
  <c r="BU18" i="12"/>
  <c r="AH18" i="12"/>
  <c r="BU29" i="12"/>
  <c r="BU23" i="12"/>
</calcChain>
</file>

<file path=xl/sharedStrings.xml><?xml version="1.0" encoding="utf-8"?>
<sst xmlns="http://schemas.openxmlformats.org/spreadsheetml/2006/main" count="331" uniqueCount="194">
  <si>
    <t>Last</t>
  </si>
  <si>
    <t>First</t>
  </si>
  <si>
    <t>Vlad</t>
  </si>
  <si>
    <t>David</t>
  </si>
  <si>
    <t>Heather</t>
  </si>
  <si>
    <t>John</t>
  </si>
  <si>
    <t>James</t>
  </si>
  <si>
    <t>Tyler</t>
  </si>
  <si>
    <t>Anthony</t>
  </si>
  <si>
    <t>Cody</t>
  </si>
  <si>
    <t>Sean</t>
  </si>
  <si>
    <t>Shane</t>
  </si>
  <si>
    <t>Josh</t>
  </si>
  <si>
    <t>Mem</t>
  </si>
  <si>
    <t>Amanda</t>
  </si>
  <si>
    <t>Rnk</t>
  </si>
  <si>
    <t>Champion</t>
  </si>
  <si>
    <t>2nd Place</t>
  </si>
  <si>
    <t>3rd Place</t>
  </si>
  <si>
    <t>Total</t>
  </si>
  <si>
    <t>Final</t>
  </si>
  <si>
    <t>Day1</t>
  </si>
  <si>
    <t>Day2</t>
  </si>
  <si>
    <t>2nd Place J2</t>
  </si>
  <si>
    <t>3rd Place J2</t>
  </si>
  <si>
    <t>1st Place J2</t>
  </si>
  <si>
    <t>1st Place J3</t>
  </si>
  <si>
    <t>Jason</t>
  </si>
  <si>
    <t>MEN FREE PISTOL RESULTS</t>
  </si>
  <si>
    <t>Abigail</t>
  </si>
  <si>
    <t>Sarah</t>
  </si>
  <si>
    <t>Morgan</t>
  </si>
  <si>
    <t>Danielle</t>
  </si>
  <si>
    <t>Sandra</t>
  </si>
  <si>
    <t>Nicole</t>
  </si>
  <si>
    <t>Elisha</t>
  </si>
  <si>
    <t>Megan</t>
  </si>
  <si>
    <t>Amy</t>
  </si>
  <si>
    <t>Taylor</t>
  </si>
  <si>
    <t>2nd Place J3</t>
  </si>
  <si>
    <t>3rd Place J3</t>
  </si>
  <si>
    <t>WOMEN THREE POSITION RIFLE RESULTS</t>
  </si>
  <si>
    <t>2007 SPRING SELECTION AND PAN AMERICAN GAMES SELECTION</t>
  </si>
  <si>
    <t>Fong</t>
  </si>
  <si>
    <t>Beard</t>
  </si>
  <si>
    <t>Sowash</t>
  </si>
  <si>
    <t>Beyerle</t>
  </si>
  <si>
    <t>Jamie</t>
  </si>
  <si>
    <t>Furrer</t>
  </si>
  <si>
    <t>Cooper</t>
  </si>
  <si>
    <t>Weiss</t>
  </si>
  <si>
    <t>Kirsten</t>
  </si>
  <si>
    <t>Dove</t>
  </si>
  <si>
    <t>Kelly</t>
  </si>
  <si>
    <t>Jeffries</t>
  </si>
  <si>
    <t>Hamulas</t>
  </si>
  <si>
    <t>Cindy</t>
  </si>
  <si>
    <t>LaFond</t>
  </si>
  <si>
    <t>Beaman</t>
  </si>
  <si>
    <t>Kari</t>
  </si>
  <si>
    <t>Hicks</t>
  </si>
  <si>
    <t>Horn</t>
  </si>
  <si>
    <t>Chrostowski</t>
  </si>
  <si>
    <t>Kimberly</t>
  </si>
  <si>
    <t>English</t>
  </si>
  <si>
    <t>Bergman</t>
  </si>
  <si>
    <t>MEN's THREE POSITION RIFLE RESULTS</t>
  </si>
  <si>
    <t>Ayala</t>
  </si>
  <si>
    <t>Armando</t>
  </si>
  <si>
    <t>Mar</t>
  </si>
  <si>
    <t>Timothy</t>
  </si>
  <si>
    <t>Harbison</t>
  </si>
  <si>
    <t>Anti</t>
  </si>
  <si>
    <t>Santelli</t>
  </si>
  <si>
    <t>Thomas</t>
  </si>
  <si>
    <t>McPhail</t>
  </si>
  <si>
    <t>Michael</t>
  </si>
  <si>
    <t>Franz</t>
  </si>
  <si>
    <t>Scott</t>
  </si>
  <si>
    <t>Johnson</t>
  </si>
  <si>
    <t>Niefer</t>
  </si>
  <si>
    <t>Cory</t>
  </si>
  <si>
    <t>Hein</t>
  </si>
  <si>
    <t>Joseph</t>
  </si>
  <si>
    <t>Gould</t>
  </si>
  <si>
    <t>Mark</t>
  </si>
  <si>
    <t>Tallman</t>
  </si>
  <si>
    <t>Frank</t>
  </si>
  <si>
    <t>Leinberger</t>
  </si>
  <si>
    <t>Lucas</t>
  </si>
  <si>
    <t>Sprecher</t>
  </si>
  <si>
    <t>Barnhart</t>
  </si>
  <si>
    <t>Hines</t>
  </si>
  <si>
    <t>Caleb</t>
  </si>
  <si>
    <t>Parker</t>
  </si>
  <si>
    <t>Emmons</t>
  </si>
  <si>
    <t>Matthew</t>
  </si>
  <si>
    <t>Wallace</t>
  </si>
  <si>
    <t>Vincent</t>
  </si>
  <si>
    <t>Pestilli</t>
  </si>
  <si>
    <t>Albright</t>
  </si>
  <si>
    <t>Gray</t>
  </si>
  <si>
    <t>Hank</t>
  </si>
  <si>
    <t>Hammond</t>
  </si>
  <si>
    <t>Jonathan</t>
  </si>
  <si>
    <t>PR</t>
  </si>
  <si>
    <t>ST</t>
  </si>
  <si>
    <t>KN</t>
  </si>
  <si>
    <t>TOTAL</t>
  </si>
  <si>
    <t>USA SHOOTING</t>
  </si>
  <si>
    <t>2007 USA SHOOTING SPRING SELECTION</t>
  </si>
  <si>
    <t>25m RAPID FIRE PISTOL MEN RESULTS</t>
  </si>
  <si>
    <t>April 9-10</t>
  </si>
  <si>
    <t>Grand Total</t>
  </si>
  <si>
    <t xml:space="preserve">Day2 </t>
  </si>
  <si>
    <t>Rob</t>
  </si>
  <si>
    <t>Day3</t>
  </si>
  <si>
    <t>Day 1</t>
  </si>
  <si>
    <t xml:space="preserve">Day3 </t>
  </si>
  <si>
    <t>Team</t>
  </si>
  <si>
    <t>Pan Am</t>
  </si>
  <si>
    <t xml:space="preserve">Sprecher </t>
  </si>
  <si>
    <t>Clark</t>
  </si>
  <si>
    <t>Wigger</t>
  </si>
  <si>
    <t>Neifer</t>
  </si>
  <si>
    <t>Sulser</t>
  </si>
  <si>
    <t>Glenn</t>
  </si>
  <si>
    <t>Tamas</t>
  </si>
  <si>
    <t xml:space="preserve">Parker </t>
  </si>
  <si>
    <t>Goff</t>
  </si>
  <si>
    <t>Steve</t>
  </si>
  <si>
    <t>Olson</t>
  </si>
  <si>
    <t>Joshua</t>
  </si>
  <si>
    <t>Valentavici</t>
  </si>
  <si>
    <t>Gintaras</t>
  </si>
  <si>
    <t>Cannon</t>
  </si>
  <si>
    <t>Patrick</t>
  </si>
  <si>
    <t>Wood</t>
  </si>
  <si>
    <t>Brian</t>
  </si>
  <si>
    <t>Zoloterev</t>
  </si>
  <si>
    <t>Igor</t>
  </si>
  <si>
    <t>Swartz</t>
  </si>
  <si>
    <t>Stephen</t>
  </si>
  <si>
    <t>Owsley</t>
  </si>
  <si>
    <t>Rose</t>
  </si>
  <si>
    <t>Imig</t>
  </si>
  <si>
    <t>Shi</t>
  </si>
  <si>
    <t>Jay</t>
  </si>
  <si>
    <t>Szarenski</t>
  </si>
  <si>
    <t>Daryl</t>
  </si>
  <si>
    <t>Ragay</t>
  </si>
  <si>
    <t>Babiuc</t>
  </si>
  <si>
    <t>Lange</t>
  </si>
  <si>
    <t>Zurek</t>
  </si>
  <si>
    <t>Richard</t>
  </si>
  <si>
    <t>Turner</t>
  </si>
  <si>
    <t>Lutz</t>
  </si>
  <si>
    <t>Ronald</t>
  </si>
  <si>
    <t>Day 2 Results  25M</t>
  </si>
  <si>
    <t>Position</t>
  </si>
  <si>
    <t>Name</t>
  </si>
  <si>
    <t>Comp No</t>
  </si>
  <si>
    <t>Precision</t>
  </si>
  <si>
    <t>Rapid</t>
  </si>
  <si>
    <t xml:space="preserve">Day 1 </t>
  </si>
  <si>
    <t>Uptagrafft, S</t>
  </si>
  <si>
    <t>Borisova, V</t>
  </si>
  <si>
    <t>Deppe, H</t>
  </si>
  <si>
    <t>Meyer, T</t>
  </si>
  <si>
    <t>Shinn, B</t>
  </si>
  <si>
    <t>Salb, T</t>
  </si>
  <si>
    <t>Dates, M</t>
  </si>
  <si>
    <t>MEN PRONE RESULTS</t>
  </si>
  <si>
    <t>Day 2</t>
  </si>
  <si>
    <t>Day 3</t>
  </si>
  <si>
    <t>POSITION</t>
  </si>
  <si>
    <t>NAME</t>
  </si>
  <si>
    <t>Match #1</t>
  </si>
  <si>
    <t>Match #2</t>
  </si>
  <si>
    <t>String 1</t>
  </si>
  <si>
    <t>String 2</t>
  </si>
  <si>
    <t>Sub-Total</t>
  </si>
  <si>
    <t>String 3</t>
  </si>
  <si>
    <t>String 4</t>
  </si>
  <si>
    <t>FINAL 1</t>
  </si>
  <si>
    <t>FINAL 2</t>
  </si>
  <si>
    <t>Difference</t>
  </si>
  <si>
    <t>John McNally</t>
  </si>
  <si>
    <t>Keith Sanderson</t>
  </si>
  <si>
    <t>John Ennis</t>
  </si>
  <si>
    <t>Ken McNally</t>
  </si>
  <si>
    <t>Dmitry Shteyman</t>
  </si>
  <si>
    <t>John Bickar</t>
  </si>
  <si>
    <t>Sean Regay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</si>
</sst>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73" formatCode="000000"/>
  </numFmts>
  <fonts count="1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2"/>
      <name val="Arial"/>
    </font>
    <font>
      <b/>
      <sz val="18"/>
      <name val="Arial"/>
      <family val="2"/>
    </font>
    <font>
      <b/>
      <sz val="15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0" fillId="0" borderId="0" xfId="0" applyNumberForma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173" fontId="2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/>
    <xf numFmtId="0" fontId="6" fillId="0" borderId="0" xfId="0" applyFont="1" applyBorder="1"/>
    <xf numFmtId="0" fontId="0" fillId="0" borderId="0" xfId="0" applyBorder="1"/>
    <xf numFmtId="0" fontId="0" fillId="0" borderId="0" xfId="0" applyFill="1" applyBorder="1"/>
    <xf numFmtId="1" fontId="0" fillId="0" borderId="0" xfId="0" applyNumberFormat="1"/>
    <xf numFmtId="0" fontId="6" fillId="0" borderId="0" xfId="0" applyFont="1" applyFill="1" applyBorder="1"/>
    <xf numFmtId="164" fontId="0" fillId="0" borderId="0" xfId="0" applyNumberFormat="1" applyFill="1" applyBorder="1"/>
    <xf numFmtId="164" fontId="6" fillId="0" borderId="0" xfId="0" applyNumberFormat="1" applyFont="1" applyBorder="1"/>
    <xf numFmtId="164" fontId="6" fillId="0" borderId="0" xfId="0" applyNumberFormat="1" applyFont="1" applyFill="1" applyBorder="1"/>
    <xf numFmtId="0" fontId="8" fillId="0" borderId="0" xfId="0" applyFont="1"/>
    <xf numFmtId="0" fontId="8" fillId="0" borderId="0" xfId="0" applyFont="1" applyBorder="1"/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textRotation="18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textRotation="180"/>
    </xf>
    <xf numFmtId="0" fontId="1" fillId="0" borderId="5" xfId="0" applyFont="1" applyBorder="1" applyAlignment="1">
      <alignment horizontal="center" textRotation="180"/>
    </xf>
    <xf numFmtId="0" fontId="1" fillId="0" borderId="6" xfId="0" applyFont="1" applyBorder="1" applyAlignment="1">
      <alignment horizontal="center" textRotation="180"/>
    </xf>
    <xf numFmtId="0" fontId="1" fillId="0" borderId="3" xfId="0" applyFont="1" applyBorder="1" applyAlignment="1">
      <alignment horizontal="center" textRotation="180"/>
    </xf>
    <xf numFmtId="0" fontId="1" fillId="0" borderId="7" xfId="0" applyFont="1" applyBorder="1" applyAlignment="1">
      <alignment horizontal="center" textRotation="180"/>
    </xf>
    <xf numFmtId="0" fontId="1" fillId="0" borderId="8" xfId="0" applyFont="1" applyBorder="1" applyAlignment="1">
      <alignment horizontal="center" textRotation="180"/>
    </xf>
    <xf numFmtId="0" fontId="1" fillId="0" borderId="9" xfId="0" applyFont="1" applyBorder="1" applyAlignment="1">
      <alignment horizontal="center" textRotation="255"/>
    </xf>
    <xf numFmtId="0" fontId="3" fillId="3" borderId="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0" fillId="0" borderId="13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5" xfId="0" applyNumberFormat="1" applyFont="1" applyFill="1" applyBorder="1"/>
    <xf numFmtId="164" fontId="11" fillId="0" borderId="13" xfId="0" applyNumberFormat="1" applyFont="1" applyFill="1" applyBorder="1"/>
    <xf numFmtId="164" fontId="11" fillId="0" borderId="16" xfId="0" applyNumberFormat="1" applyFont="1" applyFill="1" applyBorder="1"/>
    <xf numFmtId="164" fontId="11" fillId="0" borderId="10" xfId="0" applyNumberFormat="1" applyFont="1" applyFill="1" applyBorder="1"/>
    <xf numFmtId="164" fontId="11" fillId="0" borderId="11" xfId="0" applyNumberFormat="1" applyFont="1" applyBorder="1"/>
    <xf numFmtId="164" fontId="9" fillId="0" borderId="17" xfId="0" applyNumberFormat="1" applyFont="1" applyBorder="1"/>
    <xf numFmtId="0" fontId="9" fillId="3" borderId="0" xfId="0" applyFont="1" applyFill="1" applyBorder="1"/>
    <xf numFmtId="0" fontId="9" fillId="0" borderId="15" xfId="0" applyFont="1" applyBorder="1"/>
    <xf numFmtId="0" fontId="9" fillId="0" borderId="1" xfId="0" applyFont="1" applyBorder="1"/>
    <xf numFmtId="0" fontId="9" fillId="2" borderId="18" xfId="0" applyFont="1" applyFill="1" applyBorder="1" applyAlignment="1">
      <alignment horizontal="center"/>
    </xf>
    <xf numFmtId="0" fontId="10" fillId="0" borderId="19" xfId="0" applyFont="1" applyFill="1" applyBorder="1"/>
    <xf numFmtId="0" fontId="11" fillId="0" borderId="2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4" fontId="11" fillId="0" borderId="19" xfId="0" applyNumberFormat="1" applyFont="1" applyFill="1" applyBorder="1"/>
    <xf numFmtId="0" fontId="9" fillId="0" borderId="21" xfId="0" applyFont="1" applyBorder="1"/>
    <xf numFmtId="0" fontId="10" fillId="0" borderId="1" xfId="0" applyFont="1" applyFill="1" applyBorder="1"/>
    <xf numFmtId="164" fontId="11" fillId="0" borderId="1" xfId="0" applyNumberFormat="1" applyFont="1" applyFill="1" applyBorder="1"/>
    <xf numFmtId="0" fontId="9" fillId="0" borderId="13" xfId="0" applyFont="1" applyBorder="1"/>
    <xf numFmtId="164" fontId="9" fillId="0" borderId="15" xfId="0" applyNumberFormat="1" applyFont="1" applyBorder="1"/>
    <xf numFmtId="164" fontId="9" fillId="0" borderId="13" xfId="0" applyNumberFormat="1" applyFont="1" applyBorder="1"/>
    <xf numFmtId="0" fontId="3" fillId="0" borderId="0" xfId="0" applyFont="1" applyAlignment="1"/>
    <xf numFmtId="0" fontId="9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ColWidth="9.1796875" defaultRowHeight="15.5" x14ac:dyDescent="0.35"/>
  <cols>
    <col min="1" max="1" width="9.1796875" style="46"/>
    <col min="2" max="2" width="14.1796875" style="46" customWidth="1"/>
    <col min="3" max="3" width="11.54296875" style="46" customWidth="1"/>
    <col min="4" max="4" width="10.453125" style="46" customWidth="1"/>
    <col min="5" max="16384" width="9.1796875" style="46"/>
  </cols>
  <sheetData>
    <row r="1" spans="1:9" x14ac:dyDescent="0.35">
      <c r="A1" s="44"/>
      <c r="B1" s="45" t="s">
        <v>158</v>
      </c>
      <c r="C1" s="44"/>
      <c r="D1" s="44"/>
      <c r="E1" s="44"/>
      <c r="F1" s="44"/>
      <c r="G1" s="44"/>
      <c r="H1" s="44"/>
      <c r="I1" s="44"/>
    </row>
    <row r="2" spans="1:9" x14ac:dyDescent="0.35">
      <c r="A2" s="44"/>
      <c r="B2" s="44"/>
      <c r="C2" s="44"/>
      <c r="D2" s="44"/>
      <c r="E2" s="44"/>
      <c r="F2" s="44"/>
      <c r="G2" s="44"/>
      <c r="H2" s="44"/>
      <c r="I2" s="44"/>
    </row>
    <row r="3" spans="1:9" ht="31" x14ac:dyDescent="0.35">
      <c r="A3" s="8" t="s">
        <v>159</v>
      </c>
      <c r="B3" s="8" t="s">
        <v>160</v>
      </c>
      <c r="C3" s="8" t="s">
        <v>161</v>
      </c>
      <c r="D3" s="8" t="s">
        <v>162</v>
      </c>
      <c r="E3" s="8" t="s">
        <v>163</v>
      </c>
      <c r="F3" s="8" t="s">
        <v>20</v>
      </c>
      <c r="G3" s="8" t="s">
        <v>19</v>
      </c>
      <c r="H3" s="8" t="s">
        <v>164</v>
      </c>
      <c r="I3" s="21" t="s">
        <v>113</v>
      </c>
    </row>
    <row r="4" spans="1:9" x14ac:dyDescent="0.35">
      <c r="A4" s="44">
        <v>1</v>
      </c>
      <c r="B4" s="44" t="s">
        <v>165</v>
      </c>
      <c r="C4" s="44">
        <v>13</v>
      </c>
      <c r="D4" s="44">
        <v>287</v>
      </c>
      <c r="E4" s="44">
        <v>293</v>
      </c>
      <c r="F4" s="44">
        <v>199.7</v>
      </c>
      <c r="G4" s="44">
        <f t="shared" ref="G4:G10" si="0">SUM(D4:F4)</f>
        <v>779.7</v>
      </c>
      <c r="H4" s="44">
        <v>768.5</v>
      </c>
      <c r="I4" s="44">
        <f t="shared" ref="I4:I10" si="1">SUM(G4:H4)</f>
        <v>1548.2</v>
      </c>
    </row>
    <row r="5" spans="1:9" x14ac:dyDescent="0.35">
      <c r="A5" s="44">
        <v>2</v>
      </c>
      <c r="B5" s="44" t="s">
        <v>166</v>
      </c>
      <c r="C5" s="44">
        <v>37</v>
      </c>
      <c r="D5" s="44">
        <v>283</v>
      </c>
      <c r="E5" s="44">
        <v>285</v>
      </c>
      <c r="F5" s="44">
        <v>196.4</v>
      </c>
      <c r="G5" s="44">
        <f t="shared" si="0"/>
        <v>764.4</v>
      </c>
      <c r="H5" s="44">
        <v>748.8</v>
      </c>
      <c r="I5" s="44">
        <f t="shared" si="1"/>
        <v>1513.1999999999998</v>
      </c>
    </row>
    <row r="6" spans="1:9" x14ac:dyDescent="0.35">
      <c r="A6" s="44">
        <v>3</v>
      </c>
      <c r="B6" s="44" t="s">
        <v>167</v>
      </c>
      <c r="C6" s="44">
        <v>16</v>
      </c>
      <c r="D6" s="44">
        <v>280</v>
      </c>
      <c r="E6" s="44">
        <v>279</v>
      </c>
      <c r="F6" s="44">
        <v>195.2</v>
      </c>
      <c r="G6" s="44">
        <f t="shared" si="0"/>
        <v>754.2</v>
      </c>
      <c r="H6" s="44">
        <v>751.2</v>
      </c>
      <c r="I6" s="44">
        <f t="shared" si="1"/>
        <v>1505.4</v>
      </c>
    </row>
    <row r="7" spans="1:9" x14ac:dyDescent="0.35">
      <c r="A7" s="44">
        <v>4</v>
      </c>
      <c r="B7" s="44" t="s">
        <v>168</v>
      </c>
      <c r="C7" s="44">
        <v>40</v>
      </c>
      <c r="D7" s="44">
        <v>280</v>
      </c>
      <c r="E7" s="44">
        <v>275</v>
      </c>
      <c r="F7" s="44">
        <v>193.1</v>
      </c>
      <c r="G7" s="44">
        <f t="shared" si="0"/>
        <v>748.1</v>
      </c>
      <c r="H7" s="44">
        <v>752.8</v>
      </c>
      <c r="I7" s="44">
        <f t="shared" si="1"/>
        <v>1500.9</v>
      </c>
    </row>
    <row r="8" spans="1:9" x14ac:dyDescent="0.35">
      <c r="A8" s="44">
        <v>5</v>
      </c>
      <c r="B8" s="44" t="s">
        <v>169</v>
      </c>
      <c r="C8" s="44">
        <v>41</v>
      </c>
      <c r="D8" s="44">
        <v>288</v>
      </c>
      <c r="E8" s="44">
        <v>265</v>
      </c>
      <c r="F8" s="44">
        <v>192.1</v>
      </c>
      <c r="G8" s="44">
        <f t="shared" si="0"/>
        <v>745.1</v>
      </c>
      <c r="H8" s="44">
        <v>754.2</v>
      </c>
      <c r="I8" s="44">
        <f t="shared" si="1"/>
        <v>1499.3000000000002</v>
      </c>
    </row>
    <row r="9" spans="1:9" x14ac:dyDescent="0.35">
      <c r="A9" s="44">
        <v>6</v>
      </c>
      <c r="B9" s="44" t="s">
        <v>170</v>
      </c>
      <c r="C9" s="44">
        <v>91</v>
      </c>
      <c r="D9" s="44">
        <v>274</v>
      </c>
      <c r="E9" s="44">
        <v>276</v>
      </c>
      <c r="F9" s="44">
        <v>190.3</v>
      </c>
      <c r="G9" s="44">
        <f t="shared" si="0"/>
        <v>740.3</v>
      </c>
      <c r="H9" s="44">
        <v>737.1</v>
      </c>
      <c r="I9" s="44">
        <f t="shared" si="1"/>
        <v>1477.4</v>
      </c>
    </row>
    <row r="10" spans="1:9" x14ac:dyDescent="0.35">
      <c r="A10" s="44">
        <v>7</v>
      </c>
      <c r="B10" s="44" t="s">
        <v>171</v>
      </c>
      <c r="C10" s="44">
        <v>38</v>
      </c>
      <c r="D10" s="44">
        <v>275</v>
      </c>
      <c r="E10" s="44">
        <v>255</v>
      </c>
      <c r="F10" s="44">
        <v>170.3</v>
      </c>
      <c r="G10" s="44">
        <f t="shared" si="0"/>
        <v>700.3</v>
      </c>
      <c r="H10" s="44">
        <v>709.1</v>
      </c>
      <c r="I10" s="44">
        <f t="shared" si="1"/>
        <v>1409.4</v>
      </c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1"/>
  <sheetViews>
    <sheetView topLeftCell="A4" workbookViewId="0">
      <pane xSplit="5" ySplit="8" topLeftCell="F12" activePane="bottomRight" state="frozen"/>
      <selection activeCell="A4" sqref="A4"/>
      <selection pane="topRight" activeCell="F4" sqref="F4"/>
      <selection pane="bottomLeft" activeCell="A12" sqref="A12"/>
      <selection pane="bottomRight" activeCell="K12" sqref="K12"/>
    </sheetView>
  </sheetViews>
  <sheetFormatPr defaultRowHeight="12.5" x14ac:dyDescent="0.25"/>
  <cols>
    <col min="1" max="1" width="6.1796875" customWidth="1"/>
    <col min="2" max="2" width="24.453125" customWidth="1"/>
    <col min="3" max="3" width="13.81640625" style="6" customWidth="1"/>
    <col min="4" max="4" width="8.1796875" customWidth="1"/>
    <col min="5" max="5" width="9.81640625" hidden="1" customWidth="1"/>
    <col min="6" max="6" width="9" hidden="1" customWidth="1"/>
    <col min="7" max="7" width="10" hidden="1" customWidth="1"/>
    <col min="8" max="8" width="9.1796875" hidden="1" customWidth="1"/>
    <col min="9" max="9" width="8.7265625" hidden="1" customWidth="1"/>
    <col min="10" max="10" width="9.453125" hidden="1" customWidth="1"/>
    <col min="11" max="11" width="11.1796875" customWidth="1"/>
    <col min="12" max="12" width="12" customWidth="1"/>
    <col min="13" max="13" width="11.7265625" customWidth="1"/>
    <col min="14" max="14" width="12.1796875" customWidth="1"/>
    <col min="15" max="19" width="3.81640625" customWidth="1"/>
    <col min="20" max="20" width="5.54296875" customWidth="1"/>
    <col min="21" max="21" width="5.1796875" customWidth="1"/>
    <col min="22" max="22" width="7" bestFit="1" customWidth="1"/>
    <col min="23" max="28" width="3.81640625" hidden="1" customWidth="1"/>
    <col min="29" max="29" width="5.54296875" hidden="1" customWidth="1"/>
    <col min="30" max="35" width="3.81640625" hidden="1" customWidth="1"/>
    <col min="36" max="36" width="5.54296875" hidden="1" customWidth="1"/>
    <col min="37" max="37" width="5.1796875" hidden="1" customWidth="1"/>
    <col min="38" max="38" width="4" hidden="1" customWidth="1"/>
    <col min="39" max="39" width="7.81640625" hidden="1" customWidth="1"/>
    <col min="40" max="40" width="7.7265625" hidden="1" customWidth="1"/>
    <col min="41" max="41" width="8" bestFit="1" customWidth="1"/>
    <col min="42" max="42" width="3.7265625" hidden="1" customWidth="1"/>
    <col min="43" max="48" width="3.81640625" hidden="1" customWidth="1"/>
    <col min="49" max="49" width="5.54296875" hidden="1" customWidth="1"/>
    <col min="50" max="55" width="3.81640625" hidden="1" customWidth="1"/>
    <col min="56" max="56" width="6.7265625" hidden="1" customWidth="1"/>
    <col min="57" max="57" width="6.26953125" customWidth="1"/>
    <col min="58" max="58" width="7.1796875" customWidth="1"/>
  </cols>
  <sheetData>
    <row r="1" spans="1:59" ht="18" x14ac:dyDescent="0.4">
      <c r="A1" s="15" t="s">
        <v>109</v>
      </c>
      <c r="B1" s="15"/>
      <c r="C1" s="49"/>
      <c r="D1" s="15"/>
      <c r="E1" s="15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1:59" ht="18" x14ac:dyDescent="0.4">
      <c r="A2" s="15" t="s">
        <v>110</v>
      </c>
      <c r="B2" s="15"/>
      <c r="C2" s="49"/>
      <c r="D2" s="15"/>
      <c r="E2" s="15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59" ht="18" x14ac:dyDescent="0.4">
      <c r="A3" s="15"/>
      <c r="B3" s="15"/>
      <c r="C3" s="49"/>
      <c r="D3" s="15"/>
      <c r="E3" s="15"/>
      <c r="F3" s="16"/>
      <c r="G3" s="16"/>
      <c r="H3" s="16"/>
      <c r="I3" s="16"/>
      <c r="J3" s="16"/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59" ht="18" x14ac:dyDescent="0.4">
      <c r="A4" s="86" t="s">
        <v>111</v>
      </c>
      <c r="B4" s="86"/>
      <c r="C4" s="49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</row>
    <row r="5" spans="1:59" s="86" customFormat="1" ht="18" x14ac:dyDescent="0.4">
      <c r="A5" s="86" t="s">
        <v>112</v>
      </c>
      <c r="C5" s="49"/>
    </row>
    <row r="6" spans="1:59" ht="18.5" thickBot="1" x14ac:dyDescent="0.45">
      <c r="A6" s="15"/>
      <c r="B6" s="15"/>
      <c r="C6" s="49"/>
      <c r="D6" s="15"/>
      <c r="E6" s="15"/>
      <c r="F6" s="16"/>
      <c r="G6" s="16"/>
      <c r="H6" s="16"/>
      <c r="I6" s="16"/>
      <c r="J6" s="16"/>
      <c r="K6" s="16"/>
    </row>
    <row r="7" spans="1:59" s="20" customFormat="1" ht="18.5" hidden="1" thickBot="1" x14ac:dyDescent="0.45">
      <c r="A7" s="18" t="s">
        <v>16</v>
      </c>
      <c r="B7" s="18"/>
      <c r="C7" s="49"/>
      <c r="D7" s="18"/>
      <c r="E7" s="18"/>
      <c r="F7" s="19"/>
      <c r="G7" s="19"/>
      <c r="H7" s="19"/>
      <c r="I7" s="19"/>
      <c r="J7" s="19"/>
      <c r="K7" s="19"/>
    </row>
    <row r="8" spans="1:59" s="20" customFormat="1" ht="18.5" hidden="1" thickBot="1" x14ac:dyDescent="0.45">
      <c r="A8" s="18" t="s">
        <v>17</v>
      </c>
      <c r="B8" s="18"/>
      <c r="C8" s="49"/>
      <c r="D8" s="18"/>
      <c r="E8" s="18"/>
      <c r="F8" s="19"/>
      <c r="G8" s="19"/>
      <c r="H8" s="19"/>
      <c r="I8" s="19"/>
      <c r="J8" s="19"/>
      <c r="K8" s="19"/>
    </row>
    <row r="9" spans="1:59" s="20" customFormat="1" ht="18.5" hidden="1" thickBot="1" x14ac:dyDescent="0.45">
      <c r="A9" s="18" t="s">
        <v>18</v>
      </c>
      <c r="B9" s="18"/>
      <c r="C9" s="49"/>
      <c r="D9" s="18"/>
      <c r="E9" s="18"/>
      <c r="F9" s="19"/>
      <c r="G9" s="19"/>
      <c r="H9" s="19"/>
      <c r="I9" s="19"/>
      <c r="J9" s="19"/>
      <c r="K9" s="19"/>
    </row>
    <row r="10" spans="1:59" ht="18.5" hidden="1" thickBot="1" x14ac:dyDescent="0.45">
      <c r="A10" s="15"/>
      <c r="B10" s="15"/>
      <c r="C10" s="49"/>
      <c r="D10" s="15"/>
      <c r="E10" s="15"/>
      <c r="F10" s="16"/>
      <c r="G10" s="16"/>
      <c r="H10" s="16"/>
      <c r="I10" s="16"/>
      <c r="J10" s="16"/>
      <c r="K10" s="16"/>
    </row>
    <row r="11" spans="1:59" s="61" customFormat="1" ht="161.25" customHeight="1" thickBot="1" x14ac:dyDescent="0.45">
      <c r="A11" s="50" t="s">
        <v>175</v>
      </c>
      <c r="B11" s="51" t="s">
        <v>176</v>
      </c>
      <c r="C11" s="52" t="s">
        <v>177</v>
      </c>
      <c r="D11" s="53" t="s">
        <v>178</v>
      </c>
      <c r="E11" s="54" t="s">
        <v>179</v>
      </c>
      <c r="F11" s="55" t="s">
        <v>180</v>
      </c>
      <c r="G11" s="56" t="s">
        <v>181</v>
      </c>
      <c r="H11" s="54" t="s">
        <v>182</v>
      </c>
      <c r="I11" s="55" t="s">
        <v>183</v>
      </c>
      <c r="J11" s="56" t="s">
        <v>181</v>
      </c>
      <c r="K11" s="54" t="s">
        <v>184</v>
      </c>
      <c r="L11" s="54" t="s">
        <v>185</v>
      </c>
      <c r="M11" s="57" t="s">
        <v>108</v>
      </c>
      <c r="N11" s="58" t="s">
        <v>186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60"/>
    </row>
    <row r="12" spans="1:59" s="74" customFormat="1" ht="23" x14ac:dyDescent="0.5">
      <c r="A12" s="62">
        <v>1</v>
      </c>
      <c r="B12" s="63" t="s">
        <v>187</v>
      </c>
      <c r="C12" s="64">
        <v>583</v>
      </c>
      <c r="D12" s="65">
        <v>581</v>
      </c>
      <c r="E12" s="66">
        <v>51.5</v>
      </c>
      <c r="F12" s="67">
        <v>49.8</v>
      </c>
      <c r="G12" s="68">
        <f t="shared" ref="G12:G18" si="0">E12+F12</f>
        <v>101.3</v>
      </c>
      <c r="H12" s="66">
        <v>46.5</v>
      </c>
      <c r="I12" s="67">
        <v>47.7</v>
      </c>
      <c r="J12" s="68">
        <f t="shared" ref="J12:J18" si="1">H12+I12</f>
        <v>94.2</v>
      </c>
      <c r="K12" s="69">
        <v>194.5</v>
      </c>
      <c r="L12" s="69">
        <f t="shared" ref="L12:L18" si="2">G12+J12</f>
        <v>195.5</v>
      </c>
      <c r="M12" s="70">
        <f t="shared" ref="M12:M18" si="3">L12+K12+D12+C12</f>
        <v>1554</v>
      </c>
      <c r="N12" s="71">
        <f>M12-M13</f>
        <v>0.29999999999995453</v>
      </c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</row>
    <row r="13" spans="1:59" s="74" customFormat="1" ht="23" x14ac:dyDescent="0.5">
      <c r="A13" s="75">
        <v>2</v>
      </c>
      <c r="B13" s="76" t="s">
        <v>188</v>
      </c>
      <c r="C13" s="77">
        <v>577</v>
      </c>
      <c r="D13" s="78">
        <v>582</v>
      </c>
      <c r="E13" s="69">
        <v>50.3</v>
      </c>
      <c r="F13" s="79">
        <v>51</v>
      </c>
      <c r="G13" s="68">
        <f t="shared" si="0"/>
        <v>101.3</v>
      </c>
      <c r="H13" s="69">
        <v>47.9</v>
      </c>
      <c r="I13" s="79">
        <v>48</v>
      </c>
      <c r="J13" s="68">
        <f t="shared" si="1"/>
        <v>95.9</v>
      </c>
      <c r="K13" s="69">
        <v>197.5</v>
      </c>
      <c r="L13" s="69">
        <f t="shared" si="2"/>
        <v>197.2</v>
      </c>
      <c r="M13" s="70">
        <f>L13+K13+D13+C13</f>
        <v>1553.7</v>
      </c>
      <c r="N13" s="80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</row>
    <row r="14" spans="1:59" s="74" customFormat="1" ht="23" x14ac:dyDescent="0.5">
      <c r="A14" s="62">
        <v>3</v>
      </c>
      <c r="B14" s="63" t="s">
        <v>189</v>
      </c>
      <c r="C14" s="64">
        <v>576</v>
      </c>
      <c r="D14" s="65">
        <v>579</v>
      </c>
      <c r="E14" s="66">
        <v>49.4</v>
      </c>
      <c r="F14" s="67">
        <v>47.7</v>
      </c>
      <c r="G14" s="68">
        <f t="shared" si="0"/>
        <v>97.1</v>
      </c>
      <c r="H14" s="66">
        <v>49.4</v>
      </c>
      <c r="I14" s="67">
        <v>49.2</v>
      </c>
      <c r="J14" s="68">
        <f t="shared" si="1"/>
        <v>98.6</v>
      </c>
      <c r="K14" s="69">
        <v>191.9</v>
      </c>
      <c r="L14" s="69">
        <f t="shared" si="2"/>
        <v>195.7</v>
      </c>
      <c r="M14" s="70">
        <f t="shared" si="3"/>
        <v>1542.6</v>
      </c>
      <c r="N14" s="71">
        <f>M14-M12</f>
        <v>-11.400000000000091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3"/>
    </row>
    <row r="15" spans="1:59" s="74" customFormat="1" ht="23" x14ac:dyDescent="0.5">
      <c r="A15" s="62">
        <v>4</v>
      </c>
      <c r="B15" s="81" t="s">
        <v>190</v>
      </c>
      <c r="C15" s="65">
        <v>549</v>
      </c>
      <c r="D15" s="65">
        <v>562</v>
      </c>
      <c r="E15" s="82">
        <v>46.6</v>
      </c>
      <c r="F15" s="82">
        <v>44.9</v>
      </c>
      <c r="G15" s="68">
        <f t="shared" si="0"/>
        <v>91.5</v>
      </c>
      <c r="H15" s="82">
        <v>47.5</v>
      </c>
      <c r="I15" s="82">
        <v>49.6</v>
      </c>
      <c r="J15" s="68">
        <f t="shared" si="1"/>
        <v>97.1</v>
      </c>
      <c r="K15" s="69">
        <v>193.7</v>
      </c>
      <c r="L15" s="69">
        <f t="shared" si="2"/>
        <v>188.6</v>
      </c>
      <c r="M15" s="70">
        <f t="shared" si="3"/>
        <v>1493.3</v>
      </c>
      <c r="N15" s="71">
        <f>M15-M16</f>
        <v>27.700000000000045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3"/>
    </row>
    <row r="16" spans="1:59" s="74" customFormat="1" ht="23" x14ac:dyDescent="0.5">
      <c r="A16" s="62">
        <v>5</v>
      </c>
      <c r="B16" s="63" t="s">
        <v>191</v>
      </c>
      <c r="C16" s="64">
        <v>545</v>
      </c>
      <c r="D16" s="65">
        <v>555</v>
      </c>
      <c r="E16" s="66">
        <v>42.8</v>
      </c>
      <c r="F16" s="67">
        <v>47.1</v>
      </c>
      <c r="G16" s="68">
        <f t="shared" si="0"/>
        <v>89.9</v>
      </c>
      <c r="H16" s="66">
        <v>49.2</v>
      </c>
      <c r="I16" s="67">
        <v>49.5</v>
      </c>
      <c r="J16" s="68">
        <f t="shared" si="1"/>
        <v>98.7</v>
      </c>
      <c r="K16" s="69">
        <v>177</v>
      </c>
      <c r="L16" s="69">
        <f t="shared" si="2"/>
        <v>188.60000000000002</v>
      </c>
      <c r="M16" s="70">
        <f t="shared" si="3"/>
        <v>1465.6</v>
      </c>
      <c r="N16" s="71">
        <f>M16-M14</f>
        <v>-77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3"/>
    </row>
    <row r="17" spans="1:60" s="74" customFormat="1" ht="23" x14ac:dyDescent="0.5">
      <c r="A17" s="62">
        <v>6</v>
      </c>
      <c r="B17" s="83" t="s">
        <v>192</v>
      </c>
      <c r="C17" s="87">
        <v>540</v>
      </c>
      <c r="D17" s="74">
        <v>576</v>
      </c>
      <c r="E17" s="84">
        <v>50.7</v>
      </c>
      <c r="F17" s="85">
        <v>49</v>
      </c>
      <c r="G17" s="68">
        <f t="shared" si="0"/>
        <v>99.7</v>
      </c>
      <c r="H17" s="84">
        <v>49.2</v>
      </c>
      <c r="I17" s="85">
        <v>51.4</v>
      </c>
      <c r="J17" s="68">
        <f t="shared" si="1"/>
        <v>100.6</v>
      </c>
      <c r="K17" s="69">
        <v>0</v>
      </c>
      <c r="L17" s="69">
        <f t="shared" si="2"/>
        <v>200.3</v>
      </c>
      <c r="M17" s="70">
        <f t="shared" si="3"/>
        <v>1316.3</v>
      </c>
      <c r="N17" s="71">
        <f>M17-M18</f>
        <v>48.200000000000045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3"/>
    </row>
    <row r="18" spans="1:60" s="74" customFormat="1" ht="23" x14ac:dyDescent="0.5">
      <c r="A18" s="62">
        <v>7</v>
      </c>
      <c r="B18" s="63" t="s">
        <v>193</v>
      </c>
      <c r="C18" s="64">
        <v>549</v>
      </c>
      <c r="D18" s="65">
        <v>540</v>
      </c>
      <c r="E18" s="66"/>
      <c r="F18" s="67"/>
      <c r="G18" s="68">
        <f t="shared" si="0"/>
        <v>0</v>
      </c>
      <c r="H18" s="66"/>
      <c r="I18" s="67"/>
      <c r="J18" s="68">
        <f t="shared" si="1"/>
        <v>0</v>
      </c>
      <c r="K18" s="69">
        <v>179.1</v>
      </c>
      <c r="L18" s="69">
        <f t="shared" si="2"/>
        <v>0</v>
      </c>
      <c r="M18" s="70">
        <f t="shared" si="3"/>
        <v>1268.0999999999999</v>
      </c>
      <c r="N18" s="71">
        <f>M18-M16</f>
        <v>-197.5</v>
      </c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3"/>
    </row>
    <row r="19" spans="1:60" s="7" customFormat="1" ht="20.149999999999999" customHeight="1" x14ac:dyDescent="0.35">
      <c r="B19" s="4"/>
      <c r="C19" s="4"/>
      <c r="D19" s="3"/>
      <c r="E19" s="22"/>
      <c r="F19" s="4"/>
      <c r="M19" s="8"/>
      <c r="T19" s="8"/>
      <c r="U19" s="8"/>
      <c r="V19" s="12"/>
      <c r="AK19" s="8"/>
      <c r="AM19" s="8"/>
      <c r="AN19" s="8"/>
      <c r="AO19" s="12"/>
      <c r="AP19" s="11"/>
      <c r="AW19" s="8"/>
      <c r="BD19" s="8"/>
      <c r="BE19" s="8"/>
      <c r="BF19" s="12"/>
      <c r="BG19" s="12"/>
      <c r="BH19" s="11"/>
    </row>
    <row r="20" spans="1:60" ht="20.149999999999999" customHeight="1" x14ac:dyDescent="0.35">
      <c r="A20" s="7"/>
      <c r="C20" s="4"/>
      <c r="D20" s="3"/>
      <c r="G20" s="7"/>
      <c r="H20" s="7"/>
      <c r="I20" s="7"/>
      <c r="J20" s="7"/>
      <c r="K20" s="7"/>
      <c r="L20" s="7"/>
      <c r="M20" s="8"/>
      <c r="N20" s="7"/>
      <c r="O20" s="7"/>
      <c r="P20" s="7"/>
      <c r="Q20" s="7"/>
      <c r="R20" s="7"/>
      <c r="S20" s="7"/>
      <c r="T20" s="8"/>
      <c r="U20" s="8"/>
      <c r="AO20" s="12"/>
      <c r="AQ20" s="7"/>
      <c r="AR20" s="7"/>
      <c r="AS20" s="7"/>
      <c r="AT20" s="7"/>
      <c r="AU20" s="7"/>
      <c r="AV20" s="7"/>
      <c r="AW20" s="8"/>
      <c r="AX20" s="7"/>
      <c r="AY20" s="7"/>
      <c r="AZ20" s="7"/>
      <c r="BA20" s="7"/>
      <c r="BB20" s="7"/>
      <c r="BC20" s="7"/>
      <c r="BD20" s="8"/>
      <c r="BE20" s="8"/>
      <c r="BG20" s="12"/>
      <c r="BH20" s="11"/>
    </row>
    <row r="21" spans="1:60" ht="16.5" customHeight="1" x14ac:dyDescent="0.25"/>
  </sheetData>
  <phoneticPr fontId="0" type="noConversion"/>
  <printOptions horizontalCentered="1"/>
  <pageMargins left="0.25" right="0.25" top="0.75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workbookViewId="0"/>
  </sheetViews>
  <sheetFormatPr defaultRowHeight="15.5" x14ac:dyDescent="0.35"/>
  <cols>
    <col min="1" max="1" width="7" bestFit="1" customWidth="1"/>
    <col min="2" max="2" width="14.1796875" bestFit="1" customWidth="1"/>
    <col min="4" max="4" width="7.7265625" hidden="1" customWidth="1"/>
    <col min="5" max="5" width="2.453125" customWidth="1"/>
    <col min="6" max="11" width="3.81640625" style="7" hidden="1" customWidth="1"/>
    <col min="12" max="12" width="6.7265625" style="7" bestFit="1" customWidth="1"/>
    <col min="13" max="13" width="6.54296875" style="7" bestFit="1" customWidth="1"/>
    <col min="14" max="14" width="7" style="7" bestFit="1" customWidth="1"/>
    <col min="15" max="15" width="2.26953125" customWidth="1"/>
    <col min="16" max="21" width="3.7265625" hidden="1" customWidth="1"/>
    <col min="22" max="22" width="7" hidden="1" customWidth="1"/>
    <col min="23" max="23" width="7.7265625" hidden="1" customWidth="1"/>
    <col min="24" max="24" width="0" hidden="1" customWidth="1"/>
    <col min="25" max="30" width="3.7265625" hidden="1" customWidth="1"/>
    <col min="31" max="31" width="8" customWidth="1"/>
    <col min="32" max="32" width="7.1796875" customWidth="1"/>
    <col min="33" max="33" width="8" customWidth="1"/>
  </cols>
  <sheetData>
    <row r="1" spans="1:34" x14ac:dyDescent="0.35">
      <c r="A1" s="5" t="s">
        <v>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7"/>
      <c r="P1" s="7"/>
    </row>
    <row r="2" spans="1:34" x14ac:dyDescent="0.35">
      <c r="A2" s="5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7"/>
    </row>
    <row r="3" spans="1:34" x14ac:dyDescent="0.35">
      <c r="A3" s="5"/>
      <c r="B3" s="5"/>
      <c r="C3" s="5"/>
      <c r="D3" s="5"/>
      <c r="E3" s="5"/>
      <c r="N3" s="8"/>
    </row>
    <row r="4" spans="1:34" x14ac:dyDescent="0.35">
      <c r="A4" s="1"/>
      <c r="B4" s="1"/>
      <c r="C4" s="1"/>
      <c r="D4" s="1"/>
      <c r="E4" s="1"/>
      <c r="AH4" s="1" t="s">
        <v>120</v>
      </c>
    </row>
    <row r="5" spans="1:34" x14ac:dyDescent="0.35">
      <c r="A5" s="8" t="s">
        <v>15</v>
      </c>
      <c r="B5" s="1" t="s">
        <v>0</v>
      </c>
      <c r="C5" s="1" t="s">
        <v>1</v>
      </c>
      <c r="D5" s="8" t="s">
        <v>13</v>
      </c>
      <c r="E5" s="8"/>
      <c r="F5" s="8">
        <v>1</v>
      </c>
      <c r="G5" s="8">
        <v>2</v>
      </c>
      <c r="H5" s="8">
        <v>3</v>
      </c>
      <c r="I5" s="8">
        <v>4</v>
      </c>
      <c r="J5" s="8">
        <v>5</v>
      </c>
      <c r="K5" s="8">
        <v>6</v>
      </c>
      <c r="L5" s="8" t="s">
        <v>19</v>
      </c>
      <c r="M5" s="8" t="s">
        <v>20</v>
      </c>
      <c r="N5" s="8" t="s">
        <v>19</v>
      </c>
      <c r="P5" s="8">
        <v>1</v>
      </c>
      <c r="Q5" s="8">
        <v>2</v>
      </c>
      <c r="R5" s="8">
        <v>3</v>
      </c>
      <c r="S5" s="8">
        <v>4</v>
      </c>
      <c r="T5" s="8">
        <v>5</v>
      </c>
      <c r="U5" s="8">
        <v>6</v>
      </c>
      <c r="V5" s="8" t="s">
        <v>19</v>
      </c>
      <c r="W5" s="8" t="s">
        <v>20</v>
      </c>
      <c r="X5" s="8" t="s">
        <v>19</v>
      </c>
      <c r="Y5" s="8">
        <v>1</v>
      </c>
      <c r="Z5" s="8">
        <v>2</v>
      </c>
      <c r="AA5" s="8">
        <v>3</v>
      </c>
      <c r="AB5" s="8">
        <v>4</v>
      </c>
      <c r="AC5" s="8">
        <v>5</v>
      </c>
      <c r="AD5" s="8">
        <v>6</v>
      </c>
      <c r="AE5" s="8" t="s">
        <v>19</v>
      </c>
      <c r="AF5" s="8" t="s">
        <v>20</v>
      </c>
      <c r="AG5" s="8" t="s">
        <v>19</v>
      </c>
      <c r="AH5" s="8" t="s">
        <v>119</v>
      </c>
    </row>
    <row r="6" spans="1:34" x14ac:dyDescent="0.35">
      <c r="A6" s="7">
        <v>1</v>
      </c>
      <c r="B6" s="40" t="s">
        <v>148</v>
      </c>
      <c r="C6" s="40" t="s">
        <v>149</v>
      </c>
      <c r="D6" s="4">
        <v>30227</v>
      </c>
      <c r="E6" s="4"/>
      <c r="F6" s="7">
        <v>91</v>
      </c>
      <c r="G6" s="7">
        <v>90</v>
      </c>
      <c r="H6" s="7">
        <v>92</v>
      </c>
      <c r="I6" s="7">
        <v>94</v>
      </c>
      <c r="J6" s="7">
        <v>97</v>
      </c>
      <c r="K6" s="7">
        <v>94</v>
      </c>
      <c r="L6" s="8">
        <f t="shared" ref="L6:L22" si="0">SUM(F6:K6)</f>
        <v>558</v>
      </c>
      <c r="M6" s="11">
        <v>98</v>
      </c>
      <c r="N6" s="12">
        <f t="shared" ref="N6:N22" si="1">SUM(L6:M6)</f>
        <v>656</v>
      </c>
      <c r="P6" s="7"/>
      <c r="Q6" s="7"/>
      <c r="R6" s="7"/>
      <c r="S6" s="7"/>
      <c r="T6" s="7"/>
      <c r="U6" s="7"/>
      <c r="V6" s="8">
        <f t="shared" ref="V6:V22" si="2">SUM(P6:U6)</f>
        <v>0</v>
      </c>
      <c r="W6" s="11"/>
      <c r="X6" s="12">
        <f t="shared" ref="X6:X13" si="3">SUM(V6:W6)</f>
        <v>0</v>
      </c>
      <c r="Y6" s="7">
        <v>93</v>
      </c>
      <c r="Z6" s="7">
        <v>95</v>
      </c>
      <c r="AA6" s="7">
        <v>93</v>
      </c>
      <c r="AB6" s="7">
        <v>90</v>
      </c>
      <c r="AC6" s="7">
        <v>92</v>
      </c>
      <c r="AD6" s="7">
        <v>92</v>
      </c>
      <c r="AE6" s="8">
        <f t="shared" ref="AE6:AE22" si="4">SUM(Y6:AD6)</f>
        <v>555</v>
      </c>
      <c r="AF6" s="11">
        <v>91.6</v>
      </c>
      <c r="AG6" s="12">
        <f t="shared" ref="AG6:AG22" si="5">SUM(AE6:AF6)</f>
        <v>646.6</v>
      </c>
      <c r="AH6" s="40">
        <f t="shared" ref="AH6:AH22" si="6">L6+M6+AE6+AF6</f>
        <v>1302.5999999999999</v>
      </c>
    </row>
    <row r="7" spans="1:34" x14ac:dyDescent="0.35">
      <c r="A7" s="7">
        <v>2</v>
      </c>
      <c r="B7" s="40" t="s">
        <v>155</v>
      </c>
      <c r="C7" s="40" t="s">
        <v>27</v>
      </c>
      <c r="F7" s="7">
        <v>95</v>
      </c>
      <c r="G7" s="7">
        <v>93</v>
      </c>
      <c r="H7" s="7">
        <v>93</v>
      </c>
      <c r="I7" s="7">
        <v>98</v>
      </c>
      <c r="J7" s="7">
        <v>91</v>
      </c>
      <c r="K7" s="7">
        <v>90</v>
      </c>
      <c r="L7" s="8">
        <f t="shared" si="0"/>
        <v>560</v>
      </c>
      <c r="M7" s="7">
        <v>92.9</v>
      </c>
      <c r="N7" s="12">
        <f t="shared" si="1"/>
        <v>652.9</v>
      </c>
      <c r="P7" s="7"/>
      <c r="Q7" s="7"/>
      <c r="R7" s="7"/>
      <c r="S7" s="7"/>
      <c r="T7" s="7"/>
      <c r="U7" s="7"/>
      <c r="V7" s="8">
        <f t="shared" si="2"/>
        <v>0</v>
      </c>
      <c r="W7" s="11"/>
      <c r="X7" s="12">
        <f t="shared" si="3"/>
        <v>0</v>
      </c>
      <c r="Y7" s="7">
        <v>87</v>
      </c>
      <c r="Z7" s="7">
        <v>93</v>
      </c>
      <c r="AA7" s="7">
        <v>96</v>
      </c>
      <c r="AB7" s="7">
        <v>94</v>
      </c>
      <c r="AC7" s="7">
        <v>91</v>
      </c>
      <c r="AD7" s="7">
        <v>95</v>
      </c>
      <c r="AE7" s="8">
        <f t="shared" si="4"/>
        <v>556</v>
      </c>
      <c r="AF7" s="7">
        <v>93.4</v>
      </c>
      <c r="AG7" s="12">
        <f t="shared" si="5"/>
        <v>649.4</v>
      </c>
      <c r="AH7" s="40">
        <f t="shared" si="6"/>
        <v>1302.3000000000002</v>
      </c>
    </row>
    <row r="8" spans="1:34" x14ac:dyDescent="0.35">
      <c r="A8" s="7">
        <v>3</v>
      </c>
      <c r="B8" s="40" t="s">
        <v>153</v>
      </c>
      <c r="C8" s="40" t="s">
        <v>5</v>
      </c>
      <c r="F8" s="7">
        <v>89</v>
      </c>
      <c r="G8" s="7">
        <v>92</v>
      </c>
      <c r="H8" s="7">
        <v>89</v>
      </c>
      <c r="I8" s="7">
        <v>93</v>
      </c>
      <c r="J8" s="7">
        <v>95</v>
      </c>
      <c r="K8" s="7">
        <v>90</v>
      </c>
      <c r="L8" s="8">
        <f t="shared" si="0"/>
        <v>548</v>
      </c>
      <c r="M8" s="7">
        <v>96.1</v>
      </c>
      <c r="N8" s="12">
        <f t="shared" si="1"/>
        <v>644.1</v>
      </c>
      <c r="P8" s="7"/>
      <c r="Q8" s="7"/>
      <c r="R8" s="7"/>
      <c r="S8" s="7"/>
      <c r="T8" s="7"/>
      <c r="U8" s="7"/>
      <c r="V8" s="8">
        <f t="shared" si="2"/>
        <v>0</v>
      </c>
      <c r="W8" s="11"/>
      <c r="X8" s="12">
        <f t="shared" si="3"/>
        <v>0</v>
      </c>
      <c r="Y8" s="7">
        <v>94</v>
      </c>
      <c r="Z8" s="7">
        <v>94</v>
      </c>
      <c r="AA8" s="7">
        <v>91</v>
      </c>
      <c r="AB8" s="7">
        <v>95</v>
      </c>
      <c r="AC8" s="7">
        <v>92</v>
      </c>
      <c r="AD8" s="7">
        <v>90</v>
      </c>
      <c r="AE8" s="8">
        <f t="shared" si="4"/>
        <v>556</v>
      </c>
      <c r="AF8" s="7">
        <v>96.6</v>
      </c>
      <c r="AG8" s="12">
        <f t="shared" si="5"/>
        <v>652.6</v>
      </c>
      <c r="AH8" s="40">
        <f t="shared" si="6"/>
        <v>1296.6999999999998</v>
      </c>
    </row>
    <row r="9" spans="1:34" x14ac:dyDescent="0.35">
      <c r="A9" s="7">
        <v>4</v>
      </c>
      <c r="B9" s="40" t="s">
        <v>144</v>
      </c>
      <c r="C9" s="40" t="s">
        <v>74</v>
      </c>
      <c r="D9" s="4">
        <v>28062</v>
      </c>
      <c r="E9" s="4"/>
      <c r="F9" s="7">
        <v>93</v>
      </c>
      <c r="G9" s="7">
        <v>92</v>
      </c>
      <c r="H9" s="7">
        <v>93</v>
      </c>
      <c r="I9" s="7">
        <v>91</v>
      </c>
      <c r="J9" s="7">
        <v>89</v>
      </c>
      <c r="K9" s="7">
        <v>85</v>
      </c>
      <c r="L9" s="8">
        <f t="shared" si="0"/>
        <v>543</v>
      </c>
      <c r="M9" s="11">
        <v>97.4</v>
      </c>
      <c r="N9" s="12">
        <f t="shared" si="1"/>
        <v>640.4</v>
      </c>
      <c r="P9" s="7"/>
      <c r="Q9" s="7"/>
      <c r="R9" s="7"/>
      <c r="S9" s="7"/>
      <c r="T9" s="7"/>
      <c r="U9" s="7"/>
      <c r="V9" s="8">
        <f t="shared" si="2"/>
        <v>0</v>
      </c>
      <c r="W9" s="11"/>
      <c r="X9" s="12">
        <f t="shared" si="3"/>
        <v>0</v>
      </c>
      <c r="Y9" s="7">
        <v>89</v>
      </c>
      <c r="Z9" s="7">
        <v>93</v>
      </c>
      <c r="AA9" s="7">
        <v>94</v>
      </c>
      <c r="AB9" s="7">
        <v>94</v>
      </c>
      <c r="AC9" s="7">
        <v>94</v>
      </c>
      <c r="AD9" s="7">
        <v>92</v>
      </c>
      <c r="AE9" s="8">
        <f t="shared" si="4"/>
        <v>556</v>
      </c>
      <c r="AF9" s="11">
        <v>96.9</v>
      </c>
      <c r="AG9" s="12">
        <f t="shared" si="5"/>
        <v>652.9</v>
      </c>
      <c r="AH9" s="47">
        <f t="shared" si="6"/>
        <v>1293.3000000000002</v>
      </c>
    </row>
    <row r="10" spans="1:34" x14ac:dyDescent="0.35">
      <c r="A10" s="7">
        <v>5</v>
      </c>
      <c r="B10" s="40" t="s">
        <v>58</v>
      </c>
      <c r="C10" s="40" t="s">
        <v>138</v>
      </c>
      <c r="D10" s="4">
        <v>16754</v>
      </c>
      <c r="E10" s="4"/>
      <c r="F10" s="7">
        <v>88</v>
      </c>
      <c r="G10" s="7">
        <v>92</v>
      </c>
      <c r="H10" s="7">
        <v>90</v>
      </c>
      <c r="I10" s="7">
        <v>92</v>
      </c>
      <c r="J10" s="7">
        <v>92</v>
      </c>
      <c r="K10" s="7">
        <v>89</v>
      </c>
      <c r="L10" s="8">
        <f t="shared" si="0"/>
        <v>543</v>
      </c>
      <c r="M10" s="11">
        <v>98.1</v>
      </c>
      <c r="N10" s="12">
        <f t="shared" si="1"/>
        <v>641.1</v>
      </c>
      <c r="P10" s="7"/>
      <c r="Q10" s="7"/>
      <c r="R10" s="7"/>
      <c r="S10" s="7"/>
      <c r="T10" s="7"/>
      <c r="U10" s="7"/>
      <c r="V10" s="8">
        <f t="shared" si="2"/>
        <v>0</v>
      </c>
      <c r="W10" s="11"/>
      <c r="X10" s="12">
        <f t="shared" si="3"/>
        <v>0</v>
      </c>
      <c r="Y10" s="7">
        <v>92</v>
      </c>
      <c r="Z10" s="7">
        <v>92</v>
      </c>
      <c r="AA10" s="7">
        <v>90</v>
      </c>
      <c r="AB10" s="7">
        <v>91</v>
      </c>
      <c r="AC10" s="7">
        <v>94</v>
      </c>
      <c r="AD10" s="7">
        <v>87</v>
      </c>
      <c r="AE10" s="8">
        <f t="shared" si="4"/>
        <v>546</v>
      </c>
      <c r="AF10" s="11">
        <v>96.9</v>
      </c>
      <c r="AG10" s="12">
        <f t="shared" si="5"/>
        <v>642.9</v>
      </c>
      <c r="AH10" s="47">
        <f t="shared" si="6"/>
        <v>1284</v>
      </c>
    </row>
    <row r="11" spans="1:34" x14ac:dyDescent="0.35">
      <c r="A11" s="7">
        <v>6</v>
      </c>
      <c r="B11" s="40" t="s">
        <v>139</v>
      </c>
      <c r="C11" s="40" t="s">
        <v>140</v>
      </c>
      <c r="D11" s="4">
        <v>30625</v>
      </c>
      <c r="E11" s="4"/>
      <c r="F11" s="7">
        <v>91</v>
      </c>
      <c r="G11" s="7">
        <v>87</v>
      </c>
      <c r="H11" s="7">
        <v>90</v>
      </c>
      <c r="I11" s="7">
        <v>94</v>
      </c>
      <c r="J11" s="7">
        <v>95</v>
      </c>
      <c r="K11" s="7">
        <v>88</v>
      </c>
      <c r="L11" s="8">
        <f t="shared" si="0"/>
        <v>545</v>
      </c>
      <c r="M11" s="11">
        <v>89.9</v>
      </c>
      <c r="N11" s="12">
        <f t="shared" si="1"/>
        <v>634.9</v>
      </c>
      <c r="P11" s="7"/>
      <c r="Q11" s="7"/>
      <c r="R11" s="7"/>
      <c r="S11" s="7"/>
      <c r="T11" s="7"/>
      <c r="U11" s="7"/>
      <c r="V11" s="8">
        <f t="shared" si="2"/>
        <v>0</v>
      </c>
      <c r="W11" s="11"/>
      <c r="X11" s="12">
        <f t="shared" si="3"/>
        <v>0</v>
      </c>
      <c r="Y11" s="7">
        <v>94</v>
      </c>
      <c r="Z11" s="7">
        <v>92</v>
      </c>
      <c r="AA11" s="7">
        <v>89</v>
      </c>
      <c r="AB11" s="7">
        <v>90</v>
      </c>
      <c r="AC11" s="7">
        <v>88</v>
      </c>
      <c r="AD11" s="7">
        <v>95</v>
      </c>
      <c r="AE11" s="8">
        <f t="shared" si="4"/>
        <v>548</v>
      </c>
      <c r="AF11" s="11">
        <v>86.8</v>
      </c>
      <c r="AG11" s="12">
        <f t="shared" si="5"/>
        <v>634.79999999999995</v>
      </c>
      <c r="AH11" s="40">
        <f t="shared" si="6"/>
        <v>1269.7</v>
      </c>
    </row>
    <row r="12" spans="1:34" x14ac:dyDescent="0.35">
      <c r="A12" s="2">
        <v>7</v>
      </c>
      <c r="B12" s="41" t="s">
        <v>101</v>
      </c>
      <c r="C12" s="41" t="s">
        <v>154</v>
      </c>
      <c r="D12" s="33"/>
      <c r="E12" s="33"/>
      <c r="F12" s="2">
        <v>88</v>
      </c>
      <c r="G12" s="2">
        <v>88</v>
      </c>
      <c r="H12" s="2">
        <v>88</v>
      </c>
      <c r="I12" s="2">
        <v>96</v>
      </c>
      <c r="J12" s="2">
        <v>92</v>
      </c>
      <c r="K12" s="2">
        <v>90</v>
      </c>
      <c r="L12" s="42">
        <f t="shared" si="0"/>
        <v>542</v>
      </c>
      <c r="M12" s="2">
        <v>88.9</v>
      </c>
      <c r="N12" s="48">
        <f t="shared" si="1"/>
        <v>630.9</v>
      </c>
      <c r="O12" s="33"/>
      <c r="P12" s="2"/>
      <c r="Q12" s="2"/>
      <c r="R12" s="2"/>
      <c r="S12" s="2"/>
      <c r="T12" s="2"/>
      <c r="U12" s="2"/>
      <c r="V12" s="42">
        <f t="shared" si="2"/>
        <v>0</v>
      </c>
      <c r="W12" s="43"/>
      <c r="X12" s="48">
        <f t="shared" si="3"/>
        <v>0</v>
      </c>
      <c r="Y12" s="2">
        <v>87</v>
      </c>
      <c r="Z12" s="2">
        <v>91</v>
      </c>
      <c r="AA12" s="2">
        <v>95</v>
      </c>
      <c r="AB12" s="2">
        <v>92</v>
      </c>
      <c r="AC12" s="2">
        <v>86</v>
      </c>
      <c r="AD12" s="2">
        <v>91</v>
      </c>
      <c r="AE12" s="42">
        <f t="shared" si="4"/>
        <v>542</v>
      </c>
      <c r="AF12" s="43">
        <v>95</v>
      </c>
      <c r="AG12" s="48">
        <f t="shared" si="5"/>
        <v>637</v>
      </c>
      <c r="AH12" s="41">
        <f t="shared" si="6"/>
        <v>1267.9000000000001</v>
      </c>
    </row>
    <row r="13" spans="1:34" x14ac:dyDescent="0.35">
      <c r="A13" s="2">
        <v>8</v>
      </c>
      <c r="B13" s="41" t="s">
        <v>146</v>
      </c>
      <c r="C13" s="41" t="s">
        <v>147</v>
      </c>
      <c r="D13" s="4">
        <v>30582</v>
      </c>
      <c r="E13" s="4"/>
      <c r="F13" s="2">
        <v>86</v>
      </c>
      <c r="G13" s="2">
        <v>90</v>
      </c>
      <c r="H13" s="2">
        <v>90</v>
      </c>
      <c r="I13" s="2">
        <v>91</v>
      </c>
      <c r="J13" s="2">
        <v>92</v>
      </c>
      <c r="K13" s="2">
        <v>89</v>
      </c>
      <c r="L13" s="42">
        <f t="shared" si="0"/>
        <v>538</v>
      </c>
      <c r="M13" s="43">
        <v>89.6</v>
      </c>
      <c r="N13" s="12">
        <f t="shared" si="1"/>
        <v>627.6</v>
      </c>
      <c r="O13" s="33"/>
      <c r="P13" s="7"/>
      <c r="Q13" s="7"/>
      <c r="R13" s="7"/>
      <c r="S13" s="7"/>
      <c r="T13" s="7"/>
      <c r="U13" s="7"/>
      <c r="V13" s="8">
        <f t="shared" si="2"/>
        <v>0</v>
      </c>
      <c r="W13" s="11"/>
      <c r="X13" s="12">
        <f t="shared" si="3"/>
        <v>0</v>
      </c>
      <c r="Y13" s="2">
        <v>90</v>
      </c>
      <c r="Z13" s="2">
        <v>88</v>
      </c>
      <c r="AA13" s="2">
        <v>92</v>
      </c>
      <c r="AB13" s="2">
        <v>87</v>
      </c>
      <c r="AC13" s="2">
        <v>90</v>
      </c>
      <c r="AD13" s="2">
        <v>87</v>
      </c>
      <c r="AE13" s="42">
        <f t="shared" si="4"/>
        <v>534</v>
      </c>
      <c r="AF13" s="11"/>
      <c r="AG13" s="12">
        <f t="shared" si="5"/>
        <v>534</v>
      </c>
      <c r="AH13" s="40">
        <f t="shared" si="6"/>
        <v>1161.5999999999999</v>
      </c>
    </row>
    <row r="14" spans="1:34" x14ac:dyDescent="0.35">
      <c r="A14" s="7">
        <v>9</v>
      </c>
      <c r="B14" s="41" t="s">
        <v>141</v>
      </c>
      <c r="C14" s="41" t="s">
        <v>142</v>
      </c>
      <c r="D14" s="4">
        <v>15398</v>
      </c>
      <c r="E14" s="4"/>
      <c r="F14" s="2">
        <v>87</v>
      </c>
      <c r="G14" s="2">
        <v>79</v>
      </c>
      <c r="H14" s="2">
        <v>87</v>
      </c>
      <c r="I14" s="2">
        <v>87</v>
      </c>
      <c r="J14" s="2">
        <v>86</v>
      </c>
      <c r="K14" s="2">
        <v>92</v>
      </c>
      <c r="L14" s="42">
        <f t="shared" si="0"/>
        <v>518</v>
      </c>
      <c r="M14" s="43"/>
      <c r="N14" s="48">
        <f t="shared" si="1"/>
        <v>518</v>
      </c>
      <c r="O14" s="33"/>
      <c r="P14" s="2"/>
      <c r="Q14" s="2"/>
      <c r="R14" s="2"/>
      <c r="S14" s="2"/>
      <c r="T14" s="2"/>
      <c r="U14" s="2"/>
      <c r="V14" s="42">
        <f t="shared" si="2"/>
        <v>0</v>
      </c>
      <c r="W14" s="2"/>
      <c r="X14" s="2"/>
      <c r="Y14" s="2">
        <v>91</v>
      </c>
      <c r="Z14" s="2">
        <v>89</v>
      </c>
      <c r="AA14" s="2">
        <v>93</v>
      </c>
      <c r="AB14" s="2">
        <v>88</v>
      </c>
      <c r="AC14" s="2">
        <v>90</v>
      </c>
      <c r="AD14" s="2">
        <v>87</v>
      </c>
      <c r="AE14" s="42">
        <f t="shared" si="4"/>
        <v>538</v>
      </c>
      <c r="AF14" s="43">
        <v>85.6</v>
      </c>
      <c r="AG14" s="48">
        <f t="shared" si="5"/>
        <v>623.6</v>
      </c>
      <c r="AH14" s="41">
        <f t="shared" si="6"/>
        <v>1141.5999999999999</v>
      </c>
    </row>
    <row r="15" spans="1:34" x14ac:dyDescent="0.35">
      <c r="A15" s="7">
        <v>10</v>
      </c>
      <c r="B15" s="40" t="s">
        <v>143</v>
      </c>
      <c r="C15" s="40" t="s">
        <v>9</v>
      </c>
      <c r="D15" s="4">
        <v>31870</v>
      </c>
      <c r="E15" s="4"/>
      <c r="F15" s="7">
        <v>87</v>
      </c>
      <c r="G15" s="7">
        <v>91</v>
      </c>
      <c r="H15" s="7">
        <v>90</v>
      </c>
      <c r="I15" s="7">
        <v>85</v>
      </c>
      <c r="J15" s="7">
        <v>86</v>
      </c>
      <c r="K15" s="7">
        <v>82</v>
      </c>
      <c r="L15" s="8">
        <f t="shared" si="0"/>
        <v>521</v>
      </c>
      <c r="M15" s="11"/>
      <c r="N15" s="12">
        <f t="shared" si="1"/>
        <v>521</v>
      </c>
      <c r="P15" s="7"/>
      <c r="Q15" s="7"/>
      <c r="R15" s="7"/>
      <c r="S15" s="7"/>
      <c r="T15" s="7"/>
      <c r="U15" s="7"/>
      <c r="V15" s="8">
        <f t="shared" si="2"/>
        <v>0</v>
      </c>
      <c r="W15" s="7"/>
      <c r="X15" s="7"/>
      <c r="Y15" s="7">
        <v>87</v>
      </c>
      <c r="Z15" s="7">
        <v>86</v>
      </c>
      <c r="AA15" s="7">
        <v>91</v>
      </c>
      <c r="AB15" s="7">
        <v>93</v>
      </c>
      <c r="AC15" s="7">
        <v>94</v>
      </c>
      <c r="AD15" s="7">
        <v>86</v>
      </c>
      <c r="AE15" s="8">
        <f t="shared" si="4"/>
        <v>537</v>
      </c>
      <c r="AF15" s="11"/>
      <c r="AG15" s="12">
        <f t="shared" si="5"/>
        <v>537</v>
      </c>
      <c r="AH15" s="40">
        <f t="shared" si="6"/>
        <v>1058</v>
      </c>
    </row>
    <row r="16" spans="1:34" x14ac:dyDescent="0.35">
      <c r="A16" s="7">
        <v>11</v>
      </c>
      <c r="B16" s="40" t="s">
        <v>137</v>
      </c>
      <c r="C16" s="40" t="s">
        <v>8</v>
      </c>
      <c r="D16" s="4">
        <v>16753</v>
      </c>
      <c r="E16" s="4"/>
      <c r="F16" s="7">
        <v>82</v>
      </c>
      <c r="G16" s="7">
        <v>90</v>
      </c>
      <c r="H16" s="7">
        <v>88</v>
      </c>
      <c r="I16" s="7">
        <v>87</v>
      </c>
      <c r="J16" s="7">
        <v>87</v>
      </c>
      <c r="K16" s="7">
        <v>92</v>
      </c>
      <c r="L16" s="8">
        <f t="shared" si="0"/>
        <v>526</v>
      </c>
      <c r="M16" s="11"/>
      <c r="N16" s="12">
        <f t="shared" si="1"/>
        <v>526</v>
      </c>
      <c r="P16" s="7"/>
      <c r="Q16" s="7"/>
      <c r="R16" s="7"/>
      <c r="S16" s="7"/>
      <c r="T16" s="7"/>
      <c r="U16" s="7"/>
      <c r="V16" s="8">
        <f t="shared" si="2"/>
        <v>0</v>
      </c>
      <c r="W16" s="11"/>
      <c r="X16" s="12"/>
      <c r="Y16" s="7">
        <v>89</v>
      </c>
      <c r="Z16" s="7">
        <v>90</v>
      </c>
      <c r="AA16" s="7">
        <v>90</v>
      </c>
      <c r="AB16" s="7">
        <v>84</v>
      </c>
      <c r="AC16" s="7">
        <v>91</v>
      </c>
      <c r="AD16" s="7">
        <v>88</v>
      </c>
      <c r="AE16" s="8">
        <f t="shared" si="4"/>
        <v>532</v>
      </c>
      <c r="AF16" s="11"/>
      <c r="AG16" s="12">
        <f t="shared" si="5"/>
        <v>532</v>
      </c>
      <c r="AH16" s="40">
        <f t="shared" si="6"/>
        <v>1058</v>
      </c>
    </row>
    <row r="17" spans="1:34" x14ac:dyDescent="0.35">
      <c r="A17" s="7">
        <v>12</v>
      </c>
      <c r="B17" s="40" t="s">
        <v>135</v>
      </c>
      <c r="C17" s="40" t="s">
        <v>136</v>
      </c>
      <c r="D17" s="4">
        <v>13537</v>
      </c>
      <c r="E17" s="4"/>
      <c r="F17" s="7">
        <v>89</v>
      </c>
      <c r="G17" s="7">
        <v>85</v>
      </c>
      <c r="H17" s="7">
        <v>93</v>
      </c>
      <c r="I17" s="7">
        <v>90</v>
      </c>
      <c r="J17" s="7">
        <v>89</v>
      </c>
      <c r="K17" s="7">
        <v>83</v>
      </c>
      <c r="L17" s="8">
        <f t="shared" si="0"/>
        <v>529</v>
      </c>
      <c r="M17" s="11"/>
      <c r="N17" s="12">
        <f t="shared" si="1"/>
        <v>529</v>
      </c>
      <c r="P17" s="7"/>
      <c r="Q17" s="7"/>
      <c r="R17" s="7"/>
      <c r="S17" s="7"/>
      <c r="T17" s="7"/>
      <c r="U17" s="7"/>
      <c r="V17" s="8">
        <f t="shared" si="2"/>
        <v>0</v>
      </c>
      <c r="W17" s="11"/>
      <c r="X17" s="12"/>
      <c r="Y17" s="7">
        <v>88</v>
      </c>
      <c r="Z17" s="7">
        <v>83</v>
      </c>
      <c r="AA17" s="7">
        <v>95</v>
      </c>
      <c r="AB17" s="7">
        <v>81</v>
      </c>
      <c r="AC17" s="7">
        <v>82</v>
      </c>
      <c r="AD17" s="7">
        <v>90</v>
      </c>
      <c r="AE17" s="8">
        <f t="shared" si="4"/>
        <v>519</v>
      </c>
      <c r="AF17" s="7"/>
      <c r="AG17" s="12">
        <f t="shared" si="5"/>
        <v>519</v>
      </c>
      <c r="AH17" s="40">
        <f t="shared" si="6"/>
        <v>1048</v>
      </c>
    </row>
    <row r="18" spans="1:34" x14ac:dyDescent="0.35">
      <c r="A18" s="7">
        <v>13</v>
      </c>
      <c r="B18" s="40" t="s">
        <v>152</v>
      </c>
      <c r="C18" s="40" t="s">
        <v>3</v>
      </c>
      <c r="F18" s="7">
        <v>90</v>
      </c>
      <c r="G18" s="7">
        <v>88</v>
      </c>
      <c r="H18" s="7">
        <v>89</v>
      </c>
      <c r="I18" s="7">
        <v>83</v>
      </c>
      <c r="J18" s="7">
        <v>89</v>
      </c>
      <c r="K18" s="7">
        <v>84</v>
      </c>
      <c r="L18" s="8">
        <f t="shared" si="0"/>
        <v>523</v>
      </c>
      <c r="N18" s="12">
        <f t="shared" si="1"/>
        <v>523</v>
      </c>
      <c r="P18" s="7"/>
      <c r="Q18" s="7"/>
      <c r="R18" s="7"/>
      <c r="S18" s="7"/>
      <c r="T18" s="7"/>
      <c r="U18" s="7"/>
      <c r="V18" s="8">
        <f t="shared" si="2"/>
        <v>0</v>
      </c>
      <c r="W18" s="11"/>
      <c r="X18" s="12"/>
      <c r="Y18" s="7">
        <v>86</v>
      </c>
      <c r="Z18" s="7">
        <v>88</v>
      </c>
      <c r="AA18" s="7">
        <v>85</v>
      </c>
      <c r="AB18" s="7">
        <v>85</v>
      </c>
      <c r="AC18" s="7">
        <v>83</v>
      </c>
      <c r="AD18" s="7">
        <v>93</v>
      </c>
      <c r="AE18" s="8">
        <f t="shared" si="4"/>
        <v>520</v>
      </c>
      <c r="AF18" s="7"/>
      <c r="AG18" s="12">
        <f t="shared" si="5"/>
        <v>520</v>
      </c>
      <c r="AH18" s="40">
        <f t="shared" si="6"/>
        <v>1043</v>
      </c>
    </row>
    <row r="19" spans="1:34" x14ac:dyDescent="0.35">
      <c r="A19" s="7">
        <v>14</v>
      </c>
      <c r="B19" s="40" t="s">
        <v>150</v>
      </c>
      <c r="C19" s="40" t="s">
        <v>10</v>
      </c>
      <c r="D19" s="4">
        <v>31930</v>
      </c>
      <c r="E19" s="4"/>
      <c r="F19" s="7">
        <v>90</v>
      </c>
      <c r="G19" s="7">
        <v>82</v>
      </c>
      <c r="H19" s="7">
        <v>89</v>
      </c>
      <c r="I19" s="7">
        <v>87</v>
      </c>
      <c r="J19" s="7">
        <v>88</v>
      </c>
      <c r="K19" s="7">
        <v>87</v>
      </c>
      <c r="L19" s="8">
        <f t="shared" si="0"/>
        <v>523</v>
      </c>
      <c r="M19" s="11"/>
      <c r="N19" s="12">
        <f t="shared" si="1"/>
        <v>523</v>
      </c>
      <c r="P19" s="7"/>
      <c r="Q19" s="7"/>
      <c r="R19" s="7"/>
      <c r="S19" s="7"/>
      <c r="T19" s="7"/>
      <c r="U19" s="7"/>
      <c r="V19" s="8">
        <f t="shared" si="2"/>
        <v>0</v>
      </c>
      <c r="W19" s="11"/>
      <c r="X19" s="12"/>
      <c r="Y19" s="7">
        <v>81</v>
      </c>
      <c r="Z19" s="7">
        <v>89</v>
      </c>
      <c r="AA19" s="7">
        <v>80</v>
      </c>
      <c r="AB19" s="7">
        <v>86</v>
      </c>
      <c r="AC19" s="7">
        <v>90</v>
      </c>
      <c r="AD19" s="7">
        <v>88</v>
      </c>
      <c r="AE19" s="8">
        <f t="shared" si="4"/>
        <v>514</v>
      </c>
      <c r="AF19" s="11"/>
      <c r="AG19" s="12">
        <f t="shared" si="5"/>
        <v>514</v>
      </c>
      <c r="AH19" s="40">
        <f t="shared" si="6"/>
        <v>1037</v>
      </c>
    </row>
    <row r="20" spans="1:34" x14ac:dyDescent="0.35">
      <c r="A20" s="7">
        <v>15</v>
      </c>
      <c r="B20" s="40" t="s">
        <v>156</v>
      </c>
      <c r="C20" s="40" t="s">
        <v>142</v>
      </c>
      <c r="F20" s="7">
        <v>87</v>
      </c>
      <c r="G20" s="7">
        <v>89</v>
      </c>
      <c r="H20" s="7">
        <v>91</v>
      </c>
      <c r="I20" s="7">
        <v>90</v>
      </c>
      <c r="J20" s="7">
        <v>85</v>
      </c>
      <c r="K20" s="7">
        <v>80</v>
      </c>
      <c r="L20" s="8">
        <f t="shared" si="0"/>
        <v>522</v>
      </c>
      <c r="N20" s="12">
        <f t="shared" si="1"/>
        <v>522</v>
      </c>
      <c r="P20" s="7"/>
      <c r="Q20" s="7"/>
      <c r="R20" s="7"/>
      <c r="S20" s="7"/>
      <c r="T20" s="7"/>
      <c r="U20" s="7"/>
      <c r="V20" s="8">
        <f t="shared" si="2"/>
        <v>0</v>
      </c>
      <c r="W20" s="7"/>
      <c r="X20" s="7"/>
      <c r="Y20" s="7">
        <v>79</v>
      </c>
      <c r="Z20" s="7">
        <v>92</v>
      </c>
      <c r="AA20" s="7">
        <v>82</v>
      </c>
      <c r="AB20" s="7">
        <v>79</v>
      </c>
      <c r="AC20" s="7">
        <v>92</v>
      </c>
      <c r="AD20" s="7">
        <v>84</v>
      </c>
      <c r="AE20" s="8">
        <f t="shared" si="4"/>
        <v>508</v>
      </c>
      <c r="AF20" s="11"/>
      <c r="AG20" s="12">
        <f t="shared" si="5"/>
        <v>508</v>
      </c>
      <c r="AH20" s="40">
        <f t="shared" si="6"/>
        <v>1030</v>
      </c>
    </row>
    <row r="21" spans="1:34" x14ac:dyDescent="0.35">
      <c r="A21" s="7">
        <v>16</v>
      </c>
      <c r="B21" s="40" t="s">
        <v>151</v>
      </c>
      <c r="C21" s="40" t="s">
        <v>2</v>
      </c>
      <c r="D21" s="4">
        <v>31102</v>
      </c>
      <c r="E21" s="4"/>
      <c r="F21" s="7">
        <v>89</v>
      </c>
      <c r="G21" s="7">
        <v>81</v>
      </c>
      <c r="H21" s="7">
        <v>86</v>
      </c>
      <c r="I21" s="7">
        <v>90</v>
      </c>
      <c r="J21" s="7">
        <v>83</v>
      </c>
      <c r="K21" s="7">
        <v>79</v>
      </c>
      <c r="L21" s="8">
        <f t="shared" si="0"/>
        <v>508</v>
      </c>
      <c r="M21" s="11"/>
      <c r="N21" s="12">
        <f t="shared" si="1"/>
        <v>508</v>
      </c>
      <c r="P21" s="7"/>
      <c r="Q21" s="7"/>
      <c r="R21" s="7"/>
      <c r="S21" s="7"/>
      <c r="T21" s="7"/>
      <c r="U21" s="7"/>
      <c r="V21" s="8">
        <f t="shared" si="2"/>
        <v>0</v>
      </c>
      <c r="W21" s="7"/>
      <c r="X21" s="7"/>
      <c r="Y21" s="7">
        <v>80</v>
      </c>
      <c r="Z21" s="7">
        <v>91</v>
      </c>
      <c r="AA21" s="7">
        <v>84</v>
      </c>
      <c r="AB21" s="7">
        <v>88</v>
      </c>
      <c r="AC21" s="7">
        <v>86</v>
      </c>
      <c r="AD21" s="7">
        <v>87</v>
      </c>
      <c r="AE21" s="8">
        <f t="shared" si="4"/>
        <v>516</v>
      </c>
      <c r="AF21" s="11"/>
      <c r="AG21" s="12">
        <f t="shared" si="5"/>
        <v>516</v>
      </c>
      <c r="AH21" s="40">
        <f t="shared" si="6"/>
        <v>1024</v>
      </c>
    </row>
    <row r="22" spans="1:34" x14ac:dyDescent="0.35">
      <c r="A22" s="7">
        <v>17</v>
      </c>
      <c r="B22" s="40" t="s">
        <v>145</v>
      </c>
      <c r="C22" s="40" t="s">
        <v>7</v>
      </c>
      <c r="D22" s="4">
        <v>28258</v>
      </c>
      <c r="E22" s="4"/>
      <c r="F22" s="7">
        <v>83</v>
      </c>
      <c r="G22" s="7">
        <v>85</v>
      </c>
      <c r="H22" s="7">
        <v>86</v>
      </c>
      <c r="I22" s="7">
        <v>84</v>
      </c>
      <c r="J22" s="7">
        <v>75</v>
      </c>
      <c r="K22" s="7">
        <v>84</v>
      </c>
      <c r="L22" s="8">
        <f t="shared" si="0"/>
        <v>497</v>
      </c>
      <c r="M22" s="11"/>
      <c r="N22" s="12">
        <f t="shared" si="1"/>
        <v>497</v>
      </c>
      <c r="P22" s="7"/>
      <c r="Q22" s="7"/>
      <c r="R22" s="7"/>
      <c r="S22" s="7"/>
      <c r="T22" s="7"/>
      <c r="U22" s="7"/>
      <c r="V22" s="8">
        <f t="shared" si="2"/>
        <v>0</v>
      </c>
      <c r="W22" s="7"/>
      <c r="X22" s="7"/>
      <c r="Y22" s="7">
        <v>84</v>
      </c>
      <c r="Z22" s="7">
        <v>91</v>
      </c>
      <c r="AA22" s="7">
        <v>88</v>
      </c>
      <c r="AB22" s="7">
        <v>84</v>
      </c>
      <c r="AC22" s="7">
        <v>81</v>
      </c>
      <c r="AD22" s="7">
        <v>86</v>
      </c>
      <c r="AE22" s="8">
        <f t="shared" si="4"/>
        <v>514</v>
      </c>
      <c r="AF22" s="11"/>
      <c r="AG22" s="12">
        <f t="shared" si="5"/>
        <v>514</v>
      </c>
      <c r="AH22" s="40">
        <f t="shared" si="6"/>
        <v>1011</v>
      </c>
    </row>
  </sheetData>
  <phoneticPr fontId="0" type="noConversion"/>
  <printOptions horizontalCentered="1"/>
  <pageMargins left="0.25" right="0.25" top="1" bottom="1" header="0.5" footer="0.5"/>
  <pageSetup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workbookViewId="0">
      <selection sqref="A1:AZ1"/>
    </sheetView>
  </sheetViews>
  <sheetFormatPr defaultRowHeight="12.5" x14ac:dyDescent="0.25"/>
  <cols>
    <col min="1" max="1" width="4.7265625" customWidth="1"/>
    <col min="2" max="2" width="2.1796875" customWidth="1"/>
    <col min="3" max="3" width="9.81640625" customWidth="1"/>
    <col min="4" max="4" width="9" customWidth="1"/>
    <col min="5" max="5" width="9" hidden="1" customWidth="1"/>
    <col min="6" max="6" width="2.453125" customWidth="1"/>
    <col min="7" max="21" width="4.26953125" hidden="1" customWidth="1"/>
    <col min="22" max="22" width="5.7265625" customWidth="1"/>
    <col min="23" max="28" width="2.54296875" hidden="1" customWidth="1"/>
    <col min="29" max="29" width="6.81640625" hidden="1" customWidth="1"/>
    <col min="30" max="30" width="6.7265625" hidden="1" customWidth="1"/>
    <col min="31" max="31" width="6.54296875" hidden="1" customWidth="1"/>
    <col min="32" max="32" width="6.7265625" hidden="1" customWidth="1"/>
    <col min="33" max="33" width="5.81640625" customWidth="1"/>
    <col min="34" max="34" width="6.81640625" customWidth="1"/>
    <col min="35" max="35" width="2.54296875" customWidth="1"/>
    <col min="36" max="39" width="3.7265625" hidden="1" customWidth="1"/>
    <col min="40" max="40" width="4.54296875" hidden="1" customWidth="1"/>
    <col min="41" max="44" width="3.7265625" hidden="1" customWidth="1"/>
    <col min="45" max="45" width="4.7265625" hidden="1" customWidth="1"/>
    <col min="46" max="49" width="3.7265625" hidden="1" customWidth="1"/>
    <col min="50" max="50" width="4" hidden="1" customWidth="1"/>
    <col min="51" max="53" width="5.7265625" customWidth="1"/>
    <col min="54" max="54" width="2.453125" customWidth="1"/>
    <col min="55" max="69" width="3.7265625" hidden="1" customWidth="1"/>
    <col min="70" max="70" width="5.81640625" customWidth="1"/>
    <col min="71" max="71" width="5.7265625" customWidth="1"/>
    <col min="72" max="72" width="5.54296875" hidden="1" customWidth="1"/>
    <col min="73" max="73" width="7.81640625" customWidth="1"/>
  </cols>
  <sheetData>
    <row r="1" spans="1:73" ht="15.7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6"/>
      <c r="BB1" s="6"/>
      <c r="BC1" s="6"/>
    </row>
    <row r="2" spans="1:73" ht="15.5" x14ac:dyDescent="0.35">
      <c r="A2" s="10" t="s">
        <v>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73" ht="15.5" x14ac:dyDescent="0.35">
      <c r="A3" s="10" t="s">
        <v>66</v>
      </c>
      <c r="B3" s="5"/>
      <c r="C3" s="5"/>
      <c r="D3" s="5"/>
      <c r="E3" s="5"/>
      <c r="F3" s="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BA3" s="23" t="s">
        <v>22</v>
      </c>
      <c r="BB3" s="23"/>
      <c r="BT3" s="23" t="s">
        <v>116</v>
      </c>
      <c r="BU3" s="23" t="s">
        <v>120</v>
      </c>
    </row>
    <row r="4" spans="1:73" ht="15.5" hidden="1" x14ac:dyDescent="0.35">
      <c r="A4" s="9" t="s">
        <v>16</v>
      </c>
      <c r="B4" s="5"/>
      <c r="C4" s="5"/>
      <c r="D4" s="5"/>
      <c r="E4" s="5"/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73" ht="15.5" hidden="1" x14ac:dyDescent="0.35">
      <c r="A5" s="9" t="s">
        <v>17</v>
      </c>
      <c r="B5" s="5"/>
      <c r="C5" s="5"/>
      <c r="D5" s="5"/>
      <c r="E5" s="5"/>
      <c r="F5" s="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73" ht="15.5" hidden="1" x14ac:dyDescent="0.35">
      <c r="A6" s="9" t="s">
        <v>18</v>
      </c>
      <c r="B6" s="5"/>
      <c r="C6" s="5"/>
      <c r="D6" s="5"/>
      <c r="E6" s="5"/>
      <c r="F6" s="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73" ht="15.5" hidden="1" x14ac:dyDescent="0.35">
      <c r="A7" s="9"/>
      <c r="B7" s="5"/>
      <c r="C7" s="5"/>
      <c r="D7" s="5"/>
      <c r="E7" s="5"/>
      <c r="F7" s="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73" ht="15.5" hidden="1" x14ac:dyDescent="0.35">
      <c r="A8" s="9" t="s">
        <v>25</v>
      </c>
      <c r="B8" s="5"/>
      <c r="C8" s="5"/>
      <c r="D8" s="5"/>
      <c r="E8" s="5"/>
      <c r="F8" s="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73" ht="15.5" hidden="1" x14ac:dyDescent="0.35">
      <c r="A9" s="9" t="s">
        <v>23</v>
      </c>
      <c r="B9" s="5"/>
      <c r="C9" s="5"/>
      <c r="D9" s="5"/>
      <c r="E9" s="5"/>
      <c r="F9" s="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73" ht="15.5" hidden="1" x14ac:dyDescent="0.35">
      <c r="A10" s="9" t="s">
        <v>24</v>
      </c>
      <c r="B10" s="5"/>
      <c r="C10" s="5"/>
      <c r="D10" s="5"/>
      <c r="E10" s="5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73" ht="15.5" hidden="1" x14ac:dyDescent="0.35">
      <c r="A11" s="9"/>
      <c r="B11" s="5"/>
      <c r="C11" s="5"/>
      <c r="D11" s="5"/>
      <c r="E11" s="5"/>
      <c r="F11" s="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73" ht="15.5" hidden="1" x14ac:dyDescent="0.35">
      <c r="A12" s="9" t="s">
        <v>26</v>
      </c>
      <c r="B12" s="5"/>
      <c r="C12" s="5"/>
      <c r="D12" s="5"/>
      <c r="E12" s="5"/>
      <c r="F12" s="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73" ht="15.5" hidden="1" x14ac:dyDescent="0.35">
      <c r="A13" s="9" t="s">
        <v>39</v>
      </c>
      <c r="B13" s="5"/>
      <c r="C13" s="5"/>
      <c r="D13" s="5"/>
      <c r="E13" s="5"/>
      <c r="F13" s="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73" ht="15.5" hidden="1" x14ac:dyDescent="0.35">
      <c r="A14" s="9" t="s">
        <v>40</v>
      </c>
      <c r="B14" s="5"/>
      <c r="C14" s="5"/>
      <c r="D14" s="5"/>
      <c r="E14" s="5"/>
      <c r="F14" s="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73" ht="15.5" hidden="1" x14ac:dyDescent="0.35">
      <c r="A15" s="1"/>
      <c r="B15" s="1"/>
      <c r="C15" s="1"/>
      <c r="D15" s="1"/>
      <c r="E15" s="1"/>
      <c r="F15" s="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73" ht="13" x14ac:dyDescent="0.3">
      <c r="A16" s="23" t="s">
        <v>15</v>
      </c>
      <c r="B16" s="23"/>
      <c r="C16" s="24" t="s">
        <v>0</v>
      </c>
      <c r="D16" s="24" t="s">
        <v>1</v>
      </c>
      <c r="E16" s="23" t="s">
        <v>13</v>
      </c>
      <c r="F16" s="23"/>
      <c r="G16" s="23">
        <v>1</v>
      </c>
      <c r="H16" s="23">
        <v>2</v>
      </c>
      <c r="I16" s="23">
        <v>3</v>
      </c>
      <c r="J16" s="23">
        <v>4</v>
      </c>
      <c r="K16" s="23" t="s">
        <v>105</v>
      </c>
      <c r="L16" s="23">
        <v>1</v>
      </c>
      <c r="M16" s="23">
        <v>2</v>
      </c>
      <c r="N16" s="23">
        <v>3</v>
      </c>
      <c r="O16" s="23">
        <v>4</v>
      </c>
      <c r="P16" s="23" t="s">
        <v>106</v>
      </c>
      <c r="Q16" s="23">
        <v>1</v>
      </c>
      <c r="R16" s="23">
        <v>2</v>
      </c>
      <c r="S16" s="23">
        <v>3</v>
      </c>
      <c r="T16" s="23">
        <v>4</v>
      </c>
      <c r="U16" s="25" t="s">
        <v>107</v>
      </c>
      <c r="V16" s="23" t="s">
        <v>21</v>
      </c>
      <c r="W16" s="23">
        <v>1</v>
      </c>
      <c r="X16" s="23">
        <v>2</v>
      </c>
      <c r="Y16" s="23">
        <v>3</v>
      </c>
      <c r="Z16" s="23">
        <v>4</v>
      </c>
      <c r="AA16" s="23">
        <v>5</v>
      </c>
      <c r="AB16" s="23">
        <v>6</v>
      </c>
      <c r="AC16" s="23" t="s">
        <v>22</v>
      </c>
      <c r="AD16" s="23" t="s">
        <v>19</v>
      </c>
      <c r="AE16" s="23" t="s">
        <v>20</v>
      </c>
      <c r="AF16" s="23" t="s">
        <v>19</v>
      </c>
      <c r="AG16" s="23" t="s">
        <v>20</v>
      </c>
      <c r="AH16" s="23" t="s">
        <v>108</v>
      </c>
      <c r="AI16" s="26"/>
      <c r="AJ16" s="23">
        <v>1</v>
      </c>
      <c r="AK16" s="23">
        <v>2</v>
      </c>
      <c r="AL16" s="23">
        <v>3</v>
      </c>
      <c r="AM16" s="23">
        <v>4</v>
      </c>
      <c r="AN16" s="23" t="s">
        <v>105</v>
      </c>
      <c r="AO16" s="23">
        <v>1</v>
      </c>
      <c r="AP16" s="23">
        <v>2</v>
      </c>
      <c r="AQ16" s="23">
        <v>3</v>
      </c>
      <c r="AR16" s="23">
        <v>4</v>
      </c>
      <c r="AS16" s="23" t="s">
        <v>106</v>
      </c>
      <c r="AT16" s="23">
        <v>1</v>
      </c>
      <c r="AU16" s="23">
        <v>2</v>
      </c>
      <c r="AV16" s="23">
        <v>3</v>
      </c>
      <c r="AW16" s="23">
        <v>4</v>
      </c>
      <c r="AX16" s="25" t="s">
        <v>107</v>
      </c>
      <c r="AY16" s="23" t="s">
        <v>22</v>
      </c>
      <c r="AZ16" s="23" t="s">
        <v>20</v>
      </c>
      <c r="BA16" s="23" t="s">
        <v>19</v>
      </c>
      <c r="BB16" s="23"/>
      <c r="BC16" s="23">
        <v>1</v>
      </c>
      <c r="BD16" s="23">
        <v>2</v>
      </c>
      <c r="BE16" s="23">
        <v>3</v>
      </c>
      <c r="BF16" s="23">
        <v>4</v>
      </c>
      <c r="BG16" s="23" t="s">
        <v>105</v>
      </c>
      <c r="BH16" s="23">
        <v>1</v>
      </c>
      <c r="BI16" s="23">
        <v>2</v>
      </c>
      <c r="BJ16" s="23">
        <v>3</v>
      </c>
      <c r="BK16" s="23">
        <v>4</v>
      </c>
      <c r="BL16" s="23" t="s">
        <v>106</v>
      </c>
      <c r="BM16" s="23">
        <v>1</v>
      </c>
      <c r="BN16" s="23">
        <v>2</v>
      </c>
      <c r="BO16" s="23">
        <v>3</v>
      </c>
      <c r="BP16" s="23">
        <v>4</v>
      </c>
      <c r="BQ16" s="25" t="s">
        <v>107</v>
      </c>
      <c r="BR16" s="23" t="s">
        <v>116</v>
      </c>
      <c r="BS16" s="23" t="s">
        <v>20</v>
      </c>
      <c r="BT16" s="23" t="s">
        <v>19</v>
      </c>
      <c r="BU16" s="23" t="s">
        <v>119</v>
      </c>
    </row>
    <row r="17" spans="1:73" x14ac:dyDescent="0.25">
      <c r="A17" s="27">
        <v>1</v>
      </c>
      <c r="B17" s="28"/>
      <c r="C17" s="29" t="s">
        <v>95</v>
      </c>
      <c r="D17" s="29" t="s">
        <v>96</v>
      </c>
      <c r="E17" s="30"/>
      <c r="F17" s="26"/>
      <c r="G17" s="26">
        <v>98</v>
      </c>
      <c r="H17" s="26">
        <v>100</v>
      </c>
      <c r="I17" s="26">
        <v>99</v>
      </c>
      <c r="J17" s="26">
        <v>99</v>
      </c>
      <c r="K17" s="26">
        <f t="shared" ref="K17:K39" si="0">SUM(G17:J17)</f>
        <v>396</v>
      </c>
      <c r="L17" s="26">
        <v>97</v>
      </c>
      <c r="M17" s="26">
        <v>97</v>
      </c>
      <c r="N17" s="26">
        <v>100</v>
      </c>
      <c r="O17" s="26">
        <v>97</v>
      </c>
      <c r="P17" s="26">
        <f t="shared" ref="P17:P39" si="1">SUM(L17:O17)</f>
        <v>391</v>
      </c>
      <c r="Q17" s="26">
        <v>97</v>
      </c>
      <c r="R17" s="26">
        <v>97</v>
      </c>
      <c r="S17" s="26">
        <v>100</v>
      </c>
      <c r="T17" s="26">
        <v>97</v>
      </c>
      <c r="U17" s="26">
        <f t="shared" ref="U17:U39" si="2">SUM(Q17:T17)</f>
        <v>391</v>
      </c>
      <c r="V17" s="26">
        <f t="shared" ref="V17:V39" si="3">SUM(U17,P17,K17)</f>
        <v>1178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>
        <f t="shared" ref="AH17:AH39" si="4">SUM(V17:AG17)</f>
        <v>1178</v>
      </c>
      <c r="AI17" s="26"/>
      <c r="AJ17" s="26">
        <v>100</v>
      </c>
      <c r="AK17" s="26">
        <v>100</v>
      </c>
      <c r="AL17" s="26">
        <v>99</v>
      </c>
      <c r="AM17" s="26">
        <v>98</v>
      </c>
      <c r="AN17" s="26">
        <f t="shared" ref="AN17:AN39" si="5">SUM(AJ17:AM17)</f>
        <v>397</v>
      </c>
      <c r="AO17" s="26">
        <v>97</v>
      </c>
      <c r="AP17" s="26">
        <v>97</v>
      </c>
      <c r="AQ17" s="26">
        <v>98</v>
      </c>
      <c r="AR17" s="26">
        <v>97</v>
      </c>
      <c r="AS17" s="26">
        <f t="shared" ref="AS17:AS39" si="6">SUM(AO17:AR17)</f>
        <v>389</v>
      </c>
      <c r="AT17" s="26">
        <v>100</v>
      </c>
      <c r="AU17" s="26">
        <v>97</v>
      </c>
      <c r="AV17" s="26">
        <v>99</v>
      </c>
      <c r="AW17" s="26">
        <v>99</v>
      </c>
      <c r="AX17" s="26">
        <f t="shared" ref="AX17:AX39" si="7">SUM(AT17:AW17)</f>
        <v>395</v>
      </c>
      <c r="AY17" s="26">
        <f t="shared" ref="AY17:AY39" si="8">SUM(AX17,AS17,AN17)</f>
        <v>1181</v>
      </c>
      <c r="AZ17" s="26">
        <v>101.4</v>
      </c>
      <c r="BA17" s="26">
        <f t="shared" ref="BA17:BA39" si="9">SUM(AY17)+AZ17</f>
        <v>1282.4000000000001</v>
      </c>
      <c r="BB17" s="26"/>
      <c r="BC17" s="26">
        <v>100</v>
      </c>
      <c r="BD17" s="26">
        <v>100</v>
      </c>
      <c r="BE17" s="26">
        <v>99</v>
      </c>
      <c r="BF17" s="26">
        <v>100</v>
      </c>
      <c r="BG17" s="26">
        <f t="shared" ref="BG17:BG39" si="10">SUM(BC17:BF17)</f>
        <v>399</v>
      </c>
      <c r="BH17" s="26">
        <v>95</v>
      </c>
      <c r="BI17" s="26">
        <v>96</v>
      </c>
      <c r="BJ17" s="26">
        <v>97</v>
      </c>
      <c r="BK17" s="26">
        <v>98</v>
      </c>
      <c r="BL17" s="26">
        <f t="shared" ref="BL17:BL39" si="11">SUM(BH17:BK17)</f>
        <v>386</v>
      </c>
      <c r="BM17" s="26">
        <v>97</v>
      </c>
      <c r="BN17" s="26">
        <v>98</v>
      </c>
      <c r="BO17" s="26">
        <v>99</v>
      </c>
      <c r="BP17" s="26">
        <v>99</v>
      </c>
      <c r="BQ17" s="26">
        <f t="shared" ref="BQ17:BQ39" si="12">SUM(BM17:BP17)</f>
        <v>393</v>
      </c>
      <c r="BR17" s="26">
        <f t="shared" ref="BR17:BR39" si="13">SUM(BQ17,BL17,BG17)</f>
        <v>1178</v>
      </c>
      <c r="BS17" s="31">
        <v>101.9</v>
      </c>
      <c r="BT17" s="26">
        <f t="shared" ref="BT17:BT39" si="14">SUM(BR17)+BS17</f>
        <v>1279.9000000000001</v>
      </c>
      <c r="BU17">
        <f t="shared" ref="BU17:BU39" si="15">V17+AG17+AY17+AZ17+BR17+BS17</f>
        <v>3740.3</v>
      </c>
    </row>
    <row r="18" spans="1:73" x14ac:dyDescent="0.25">
      <c r="A18" s="27">
        <v>2</v>
      </c>
      <c r="B18" s="28"/>
      <c r="C18" s="29" t="s">
        <v>94</v>
      </c>
      <c r="D18" s="29" t="s">
        <v>27</v>
      </c>
      <c r="E18" s="30"/>
      <c r="F18" s="26"/>
      <c r="G18" s="26">
        <v>100</v>
      </c>
      <c r="H18" s="26">
        <v>99</v>
      </c>
      <c r="I18" s="26">
        <v>100</v>
      </c>
      <c r="J18" s="26">
        <v>99</v>
      </c>
      <c r="K18" s="26">
        <f t="shared" si="0"/>
        <v>398</v>
      </c>
      <c r="L18" s="26">
        <v>95</v>
      </c>
      <c r="M18" s="26">
        <v>97</v>
      </c>
      <c r="N18" s="26">
        <v>97</v>
      </c>
      <c r="O18" s="26">
        <v>97</v>
      </c>
      <c r="P18" s="26">
        <f t="shared" si="1"/>
        <v>386</v>
      </c>
      <c r="Q18" s="26">
        <v>99</v>
      </c>
      <c r="R18" s="26">
        <v>95</v>
      </c>
      <c r="S18" s="26">
        <v>98</v>
      </c>
      <c r="T18" s="26">
        <v>98</v>
      </c>
      <c r="U18" s="26">
        <f t="shared" si="2"/>
        <v>390</v>
      </c>
      <c r="V18" s="26">
        <f t="shared" si="3"/>
        <v>1174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>
        <f t="shared" si="4"/>
        <v>1174</v>
      </c>
      <c r="AI18" s="26"/>
      <c r="AJ18" s="26">
        <v>100</v>
      </c>
      <c r="AK18" s="26">
        <v>100</v>
      </c>
      <c r="AL18" s="26">
        <v>100</v>
      </c>
      <c r="AM18" s="26">
        <v>99</v>
      </c>
      <c r="AN18" s="26">
        <f t="shared" si="5"/>
        <v>399</v>
      </c>
      <c r="AO18" s="26">
        <v>95</v>
      </c>
      <c r="AP18" s="26">
        <v>97</v>
      </c>
      <c r="AQ18" s="26">
        <v>95</v>
      </c>
      <c r="AR18" s="26">
        <v>93</v>
      </c>
      <c r="AS18" s="26">
        <f t="shared" si="6"/>
        <v>380</v>
      </c>
      <c r="AT18" s="26">
        <v>94</v>
      </c>
      <c r="AU18" s="26">
        <v>100</v>
      </c>
      <c r="AV18" s="26">
        <v>98</v>
      </c>
      <c r="AW18" s="26">
        <v>98</v>
      </c>
      <c r="AX18" s="26">
        <f t="shared" si="7"/>
        <v>390</v>
      </c>
      <c r="AY18" s="26">
        <f t="shared" si="8"/>
        <v>1169</v>
      </c>
      <c r="AZ18" s="31">
        <v>99</v>
      </c>
      <c r="BA18" s="26">
        <f t="shared" si="9"/>
        <v>1268</v>
      </c>
      <c r="BB18" s="26"/>
      <c r="BC18" s="26">
        <v>99</v>
      </c>
      <c r="BD18" s="26">
        <v>100</v>
      </c>
      <c r="BE18" s="26">
        <v>99</v>
      </c>
      <c r="BF18" s="26">
        <v>99</v>
      </c>
      <c r="BG18" s="26">
        <f t="shared" si="10"/>
        <v>397</v>
      </c>
      <c r="BH18" s="26">
        <v>97</v>
      </c>
      <c r="BI18" s="26">
        <v>99</v>
      </c>
      <c r="BJ18" s="26">
        <v>95</v>
      </c>
      <c r="BK18" s="26">
        <v>95</v>
      </c>
      <c r="BL18" s="26">
        <f t="shared" si="11"/>
        <v>386</v>
      </c>
      <c r="BM18" s="26">
        <v>99</v>
      </c>
      <c r="BN18" s="26">
        <v>97</v>
      </c>
      <c r="BO18" s="26">
        <v>96</v>
      </c>
      <c r="BP18" s="26">
        <v>97</v>
      </c>
      <c r="BQ18" s="26">
        <f t="shared" si="12"/>
        <v>389</v>
      </c>
      <c r="BR18" s="26">
        <f t="shared" si="13"/>
        <v>1172</v>
      </c>
      <c r="BS18" s="31">
        <v>101</v>
      </c>
      <c r="BT18" s="26">
        <f t="shared" si="14"/>
        <v>1273</v>
      </c>
      <c r="BU18" s="14">
        <f t="shared" si="15"/>
        <v>3715</v>
      </c>
    </row>
    <row r="19" spans="1:73" x14ac:dyDescent="0.25">
      <c r="A19" s="27">
        <v>3</v>
      </c>
      <c r="B19" s="28"/>
      <c r="C19" s="29" t="s">
        <v>75</v>
      </c>
      <c r="D19" s="29" t="s">
        <v>76</v>
      </c>
      <c r="E19" s="30"/>
      <c r="F19" s="26"/>
      <c r="G19" s="26">
        <v>98</v>
      </c>
      <c r="H19" s="26">
        <v>100</v>
      </c>
      <c r="I19" s="26">
        <v>100</v>
      </c>
      <c r="J19" s="26">
        <v>97</v>
      </c>
      <c r="K19" s="26">
        <f t="shared" si="0"/>
        <v>395</v>
      </c>
      <c r="L19" s="26">
        <v>99</v>
      </c>
      <c r="M19" s="26">
        <v>97</v>
      </c>
      <c r="N19" s="26">
        <v>96</v>
      </c>
      <c r="O19" s="26">
        <v>94</v>
      </c>
      <c r="P19" s="26">
        <f t="shared" si="1"/>
        <v>386</v>
      </c>
      <c r="Q19" s="26">
        <v>98</v>
      </c>
      <c r="R19" s="26">
        <v>97</v>
      </c>
      <c r="S19" s="26">
        <v>98</v>
      </c>
      <c r="T19" s="26">
        <v>96</v>
      </c>
      <c r="U19" s="26">
        <f t="shared" si="2"/>
        <v>389</v>
      </c>
      <c r="V19" s="26">
        <f t="shared" si="3"/>
        <v>1170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>
        <f t="shared" si="4"/>
        <v>1170</v>
      </c>
      <c r="AI19" s="26"/>
      <c r="AJ19" s="26">
        <v>98</v>
      </c>
      <c r="AK19" s="26">
        <v>99</v>
      </c>
      <c r="AL19" s="26">
        <v>99</v>
      </c>
      <c r="AM19" s="26">
        <v>100</v>
      </c>
      <c r="AN19" s="26">
        <f t="shared" si="5"/>
        <v>396</v>
      </c>
      <c r="AO19" s="26">
        <v>95</v>
      </c>
      <c r="AP19" s="26">
        <v>96</v>
      </c>
      <c r="AQ19" s="26">
        <v>96</v>
      </c>
      <c r="AR19" s="26">
        <v>93</v>
      </c>
      <c r="AS19" s="26">
        <f t="shared" si="6"/>
        <v>380</v>
      </c>
      <c r="AT19" s="26">
        <v>98</v>
      </c>
      <c r="AU19" s="26">
        <v>94</v>
      </c>
      <c r="AV19" s="26">
        <v>97</v>
      </c>
      <c r="AW19" s="26">
        <v>96</v>
      </c>
      <c r="AX19" s="26">
        <f t="shared" si="7"/>
        <v>385</v>
      </c>
      <c r="AY19" s="26">
        <f t="shared" si="8"/>
        <v>1161</v>
      </c>
      <c r="AZ19" s="26">
        <v>98.4</v>
      </c>
      <c r="BA19" s="26">
        <f t="shared" si="9"/>
        <v>1259.4000000000001</v>
      </c>
      <c r="BB19" s="26"/>
      <c r="BC19" s="26">
        <v>99</v>
      </c>
      <c r="BD19" s="26">
        <v>100</v>
      </c>
      <c r="BE19" s="26">
        <v>100</v>
      </c>
      <c r="BF19" s="26">
        <v>100</v>
      </c>
      <c r="BG19" s="26">
        <f t="shared" si="10"/>
        <v>399</v>
      </c>
      <c r="BH19" s="26">
        <v>96</v>
      </c>
      <c r="BI19" s="26">
        <v>97</v>
      </c>
      <c r="BJ19" s="26">
        <v>95</v>
      </c>
      <c r="BK19" s="26">
        <v>96</v>
      </c>
      <c r="BL19" s="26">
        <f t="shared" si="11"/>
        <v>384</v>
      </c>
      <c r="BM19" s="26">
        <v>98</v>
      </c>
      <c r="BN19" s="26">
        <v>99</v>
      </c>
      <c r="BO19" s="26">
        <v>94</v>
      </c>
      <c r="BP19" s="26">
        <v>94</v>
      </c>
      <c r="BQ19" s="26">
        <f t="shared" si="12"/>
        <v>385</v>
      </c>
      <c r="BR19" s="26">
        <f t="shared" si="13"/>
        <v>1168</v>
      </c>
      <c r="BS19" s="31">
        <v>97.7</v>
      </c>
      <c r="BT19" s="26">
        <f t="shared" si="14"/>
        <v>1265.7</v>
      </c>
      <c r="BU19">
        <f t="shared" si="15"/>
        <v>3695.1</v>
      </c>
    </row>
    <row r="20" spans="1:73" x14ac:dyDescent="0.25">
      <c r="A20" s="27">
        <v>4</v>
      </c>
      <c r="B20" s="28"/>
      <c r="C20" s="29" t="s">
        <v>72</v>
      </c>
      <c r="D20" s="29" t="s">
        <v>76</v>
      </c>
      <c r="E20" s="30"/>
      <c r="F20" s="26"/>
      <c r="G20" s="26">
        <v>99</v>
      </c>
      <c r="H20" s="26">
        <v>99</v>
      </c>
      <c r="I20" s="26">
        <v>100</v>
      </c>
      <c r="J20" s="26">
        <v>99</v>
      </c>
      <c r="K20" s="26">
        <f t="shared" si="0"/>
        <v>397</v>
      </c>
      <c r="L20" s="26">
        <v>95</v>
      </c>
      <c r="M20" s="26">
        <v>98</v>
      </c>
      <c r="N20" s="26">
        <v>95</v>
      </c>
      <c r="O20" s="26">
        <v>95</v>
      </c>
      <c r="P20" s="26">
        <f t="shared" si="1"/>
        <v>383</v>
      </c>
      <c r="Q20" s="26">
        <v>97</v>
      </c>
      <c r="R20" s="26">
        <v>97</v>
      </c>
      <c r="S20" s="26">
        <v>98</v>
      </c>
      <c r="T20" s="26">
        <v>97</v>
      </c>
      <c r="U20" s="26">
        <f t="shared" si="2"/>
        <v>389</v>
      </c>
      <c r="V20" s="26">
        <f t="shared" si="3"/>
        <v>1169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>
        <v>95.1</v>
      </c>
      <c r="AH20" s="26">
        <f t="shared" si="4"/>
        <v>1264.0999999999999</v>
      </c>
      <c r="AI20" s="26"/>
      <c r="AJ20" s="26">
        <v>99</v>
      </c>
      <c r="AK20" s="26">
        <v>98</v>
      </c>
      <c r="AL20" s="26">
        <v>99</v>
      </c>
      <c r="AM20" s="26">
        <v>97</v>
      </c>
      <c r="AN20" s="26">
        <f t="shared" si="5"/>
        <v>393</v>
      </c>
      <c r="AO20" s="26">
        <v>91</v>
      </c>
      <c r="AP20" s="26">
        <v>94</v>
      </c>
      <c r="AQ20" s="26">
        <v>95</v>
      </c>
      <c r="AR20" s="26">
        <v>93</v>
      </c>
      <c r="AS20" s="26">
        <f t="shared" si="6"/>
        <v>373</v>
      </c>
      <c r="AT20" s="26">
        <v>98</v>
      </c>
      <c r="AU20" s="26">
        <v>95</v>
      </c>
      <c r="AV20" s="26">
        <v>98</v>
      </c>
      <c r="AW20" s="26">
        <v>97</v>
      </c>
      <c r="AX20" s="26">
        <f t="shared" si="7"/>
        <v>388</v>
      </c>
      <c r="AY20" s="26">
        <f t="shared" si="8"/>
        <v>1154</v>
      </c>
      <c r="AZ20" s="26"/>
      <c r="BA20" s="26">
        <f t="shared" si="9"/>
        <v>1154</v>
      </c>
      <c r="BB20" s="26"/>
      <c r="BC20" s="26">
        <v>100</v>
      </c>
      <c r="BD20" s="26">
        <v>97</v>
      </c>
      <c r="BE20" s="26">
        <v>100</v>
      </c>
      <c r="BF20" s="26">
        <v>100</v>
      </c>
      <c r="BG20" s="26">
        <f t="shared" si="10"/>
        <v>397</v>
      </c>
      <c r="BH20" s="26">
        <v>95</v>
      </c>
      <c r="BI20" s="26">
        <v>97</v>
      </c>
      <c r="BJ20" s="26">
        <v>99</v>
      </c>
      <c r="BK20" s="26">
        <v>97</v>
      </c>
      <c r="BL20" s="26">
        <f t="shared" si="11"/>
        <v>388</v>
      </c>
      <c r="BM20" s="26">
        <v>99</v>
      </c>
      <c r="BN20" s="26">
        <v>97</v>
      </c>
      <c r="BO20" s="26">
        <v>95</v>
      </c>
      <c r="BP20" s="26">
        <v>99</v>
      </c>
      <c r="BQ20" s="26">
        <f t="shared" si="12"/>
        <v>390</v>
      </c>
      <c r="BR20" s="26">
        <f t="shared" si="13"/>
        <v>1175</v>
      </c>
      <c r="BS20" s="31">
        <v>97.1</v>
      </c>
      <c r="BT20" s="26">
        <f t="shared" si="14"/>
        <v>1272.0999999999999</v>
      </c>
      <c r="BU20">
        <f t="shared" si="15"/>
        <v>3690.2</v>
      </c>
    </row>
    <row r="21" spans="1:73" x14ac:dyDescent="0.25">
      <c r="A21" s="27">
        <v>5</v>
      </c>
      <c r="B21" s="28"/>
      <c r="C21" s="29" t="s">
        <v>82</v>
      </c>
      <c r="D21" s="29" t="s">
        <v>83</v>
      </c>
      <c r="E21" s="30"/>
      <c r="F21" s="26"/>
      <c r="G21" s="26">
        <v>100</v>
      </c>
      <c r="H21" s="26">
        <v>100</v>
      </c>
      <c r="I21" s="26">
        <v>99</v>
      </c>
      <c r="J21" s="26">
        <v>98</v>
      </c>
      <c r="K21" s="26">
        <f t="shared" si="0"/>
        <v>397</v>
      </c>
      <c r="L21" s="26">
        <v>96</v>
      </c>
      <c r="M21" s="26">
        <v>94</v>
      </c>
      <c r="N21" s="26">
        <v>94</v>
      </c>
      <c r="O21" s="26">
        <v>93</v>
      </c>
      <c r="P21" s="26">
        <f t="shared" si="1"/>
        <v>377</v>
      </c>
      <c r="Q21" s="26">
        <v>93</v>
      </c>
      <c r="R21" s="26">
        <v>99</v>
      </c>
      <c r="S21" s="26">
        <v>97</v>
      </c>
      <c r="T21" s="26">
        <v>98</v>
      </c>
      <c r="U21" s="26">
        <f t="shared" si="2"/>
        <v>387</v>
      </c>
      <c r="V21" s="26">
        <f t="shared" si="3"/>
        <v>1161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31"/>
      <c r="AH21" s="31">
        <f t="shared" si="4"/>
        <v>1161</v>
      </c>
      <c r="AI21" s="26"/>
      <c r="AJ21" s="26">
        <v>98</v>
      </c>
      <c r="AK21" s="26">
        <v>100</v>
      </c>
      <c r="AL21" s="26">
        <v>98</v>
      </c>
      <c r="AM21" s="26">
        <v>98</v>
      </c>
      <c r="AN21" s="26">
        <f t="shared" si="5"/>
        <v>394</v>
      </c>
      <c r="AO21" s="26">
        <v>96</v>
      </c>
      <c r="AP21" s="26">
        <v>92</v>
      </c>
      <c r="AQ21" s="26">
        <v>97</v>
      </c>
      <c r="AR21" s="26">
        <v>95</v>
      </c>
      <c r="AS21" s="26">
        <f t="shared" si="6"/>
        <v>380</v>
      </c>
      <c r="AT21" s="26">
        <v>97</v>
      </c>
      <c r="AU21" s="26">
        <v>98</v>
      </c>
      <c r="AV21" s="26">
        <v>97</v>
      </c>
      <c r="AW21" s="26">
        <v>98</v>
      </c>
      <c r="AX21" s="26">
        <f t="shared" si="7"/>
        <v>390</v>
      </c>
      <c r="AY21" s="26">
        <f t="shared" si="8"/>
        <v>1164</v>
      </c>
      <c r="AZ21" s="26">
        <v>94.5</v>
      </c>
      <c r="BA21" s="26">
        <f t="shared" si="9"/>
        <v>1258.5</v>
      </c>
      <c r="BB21" s="26"/>
      <c r="BC21" s="26">
        <v>100</v>
      </c>
      <c r="BD21" s="26">
        <v>100</v>
      </c>
      <c r="BE21" s="26">
        <v>99</v>
      </c>
      <c r="BF21" s="26">
        <v>100</v>
      </c>
      <c r="BG21" s="26">
        <f t="shared" si="10"/>
        <v>399</v>
      </c>
      <c r="BH21" s="26">
        <v>96</v>
      </c>
      <c r="BI21" s="26">
        <v>93</v>
      </c>
      <c r="BJ21" s="26">
        <v>95</v>
      </c>
      <c r="BK21" s="26">
        <v>93</v>
      </c>
      <c r="BL21" s="26">
        <f t="shared" si="11"/>
        <v>377</v>
      </c>
      <c r="BM21" s="26">
        <v>97</v>
      </c>
      <c r="BN21" s="26">
        <v>97</v>
      </c>
      <c r="BO21" s="26">
        <v>100</v>
      </c>
      <c r="BP21" s="26">
        <v>97</v>
      </c>
      <c r="BQ21" s="26">
        <f t="shared" si="12"/>
        <v>391</v>
      </c>
      <c r="BR21" s="26">
        <f t="shared" si="13"/>
        <v>1167</v>
      </c>
      <c r="BS21" s="31">
        <v>100.2</v>
      </c>
      <c r="BT21" s="26">
        <f t="shared" si="14"/>
        <v>1267.2</v>
      </c>
      <c r="BU21">
        <f t="shared" si="15"/>
        <v>3686.7</v>
      </c>
    </row>
    <row r="22" spans="1:73" x14ac:dyDescent="0.25">
      <c r="A22" s="27">
        <v>6</v>
      </c>
      <c r="B22" s="28"/>
      <c r="C22" s="29" t="s">
        <v>101</v>
      </c>
      <c r="D22" s="29" t="s">
        <v>102</v>
      </c>
      <c r="E22" s="30"/>
      <c r="F22" s="26"/>
      <c r="G22" s="26">
        <v>98</v>
      </c>
      <c r="H22" s="26">
        <v>100</v>
      </c>
      <c r="I22" s="26">
        <v>100</v>
      </c>
      <c r="J22" s="26">
        <v>99</v>
      </c>
      <c r="K22" s="26">
        <f t="shared" si="0"/>
        <v>397</v>
      </c>
      <c r="L22" s="26">
        <v>97</v>
      </c>
      <c r="M22" s="26">
        <v>94</v>
      </c>
      <c r="N22" s="26">
        <v>97</v>
      </c>
      <c r="O22" s="26">
        <v>94</v>
      </c>
      <c r="P22" s="26">
        <f t="shared" si="1"/>
        <v>382</v>
      </c>
      <c r="Q22" s="26">
        <v>98</v>
      </c>
      <c r="R22" s="26">
        <v>95</v>
      </c>
      <c r="S22" s="26">
        <v>95</v>
      </c>
      <c r="T22" s="26">
        <v>94</v>
      </c>
      <c r="U22" s="26">
        <f t="shared" si="2"/>
        <v>382</v>
      </c>
      <c r="V22" s="26">
        <f t="shared" si="3"/>
        <v>1161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>
        <f t="shared" si="4"/>
        <v>1161</v>
      </c>
      <c r="AI22" s="26"/>
      <c r="AJ22" s="26">
        <v>98</v>
      </c>
      <c r="AK22" s="26">
        <v>98</v>
      </c>
      <c r="AL22" s="26">
        <v>99</v>
      </c>
      <c r="AM22" s="26">
        <v>99</v>
      </c>
      <c r="AN22" s="26">
        <f t="shared" si="5"/>
        <v>394</v>
      </c>
      <c r="AO22" s="26">
        <v>93</v>
      </c>
      <c r="AP22" s="26">
        <v>92</v>
      </c>
      <c r="AQ22" s="26">
        <v>95</v>
      </c>
      <c r="AR22" s="26">
        <v>97</v>
      </c>
      <c r="AS22" s="26">
        <f t="shared" si="6"/>
        <v>377</v>
      </c>
      <c r="AT22" s="26">
        <v>97</v>
      </c>
      <c r="AU22" s="26">
        <v>98</v>
      </c>
      <c r="AV22" s="26">
        <v>98</v>
      </c>
      <c r="AW22" s="26">
        <v>96</v>
      </c>
      <c r="AX22" s="26">
        <f t="shared" si="7"/>
        <v>389</v>
      </c>
      <c r="AY22" s="26">
        <f t="shared" si="8"/>
        <v>1160</v>
      </c>
      <c r="AZ22" s="26">
        <v>97.6</v>
      </c>
      <c r="BA22" s="26">
        <f t="shared" si="9"/>
        <v>1257.5999999999999</v>
      </c>
      <c r="BB22" s="26"/>
      <c r="BC22" s="26">
        <v>99</v>
      </c>
      <c r="BD22" s="26">
        <v>99</v>
      </c>
      <c r="BE22" s="26">
        <v>98</v>
      </c>
      <c r="BF22" s="26">
        <v>100</v>
      </c>
      <c r="BG22" s="26">
        <f t="shared" si="10"/>
        <v>396</v>
      </c>
      <c r="BH22" s="26">
        <v>96</v>
      </c>
      <c r="BI22" s="26">
        <v>94</v>
      </c>
      <c r="BJ22" s="26">
        <v>95</v>
      </c>
      <c r="BK22" s="26">
        <v>97</v>
      </c>
      <c r="BL22" s="26">
        <f t="shared" si="11"/>
        <v>382</v>
      </c>
      <c r="BM22" s="26">
        <v>96</v>
      </c>
      <c r="BN22" s="26">
        <v>99</v>
      </c>
      <c r="BO22" s="26">
        <v>94</v>
      </c>
      <c r="BP22" s="26">
        <v>98</v>
      </c>
      <c r="BQ22" s="26">
        <f t="shared" si="12"/>
        <v>387</v>
      </c>
      <c r="BR22" s="26">
        <f t="shared" si="13"/>
        <v>1165</v>
      </c>
      <c r="BS22" s="31">
        <v>95.7</v>
      </c>
      <c r="BT22" s="26">
        <f t="shared" si="14"/>
        <v>1260.7</v>
      </c>
      <c r="BU22">
        <f t="shared" si="15"/>
        <v>3679.2999999999997</v>
      </c>
    </row>
    <row r="23" spans="1:73" x14ac:dyDescent="0.25">
      <c r="A23" s="28">
        <v>7</v>
      </c>
      <c r="B23" s="28"/>
      <c r="C23" s="29" t="s">
        <v>71</v>
      </c>
      <c r="D23" s="29" t="s">
        <v>115</v>
      </c>
      <c r="E23" s="30"/>
      <c r="F23" s="32"/>
      <c r="G23" s="32">
        <v>100</v>
      </c>
      <c r="H23" s="32">
        <v>100</v>
      </c>
      <c r="I23" s="32">
        <v>100</v>
      </c>
      <c r="J23" s="32">
        <v>100</v>
      </c>
      <c r="K23" s="32">
        <f t="shared" si="0"/>
        <v>400</v>
      </c>
      <c r="L23" s="32">
        <v>93</v>
      </c>
      <c r="M23" s="32">
        <v>97</v>
      </c>
      <c r="N23" s="32">
        <v>95</v>
      </c>
      <c r="O23" s="32">
        <v>96</v>
      </c>
      <c r="P23" s="32">
        <f t="shared" si="1"/>
        <v>381</v>
      </c>
      <c r="Q23" s="32">
        <v>96</v>
      </c>
      <c r="R23" s="32">
        <v>95</v>
      </c>
      <c r="S23" s="32">
        <v>98</v>
      </c>
      <c r="T23" s="32">
        <v>98</v>
      </c>
      <c r="U23" s="32">
        <f t="shared" si="2"/>
        <v>387</v>
      </c>
      <c r="V23" s="32">
        <f t="shared" si="3"/>
        <v>1168</v>
      </c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>
        <f t="shared" si="4"/>
        <v>1168</v>
      </c>
      <c r="AI23" s="32"/>
      <c r="AJ23" s="32">
        <v>100</v>
      </c>
      <c r="AK23" s="32">
        <v>100</v>
      </c>
      <c r="AL23" s="32">
        <v>99</v>
      </c>
      <c r="AM23" s="32">
        <v>99</v>
      </c>
      <c r="AN23" s="32">
        <f t="shared" si="5"/>
        <v>398</v>
      </c>
      <c r="AO23" s="32">
        <v>95</v>
      </c>
      <c r="AP23" s="32">
        <v>88</v>
      </c>
      <c r="AQ23" s="32">
        <v>94</v>
      </c>
      <c r="AR23" s="32">
        <v>97</v>
      </c>
      <c r="AS23" s="32">
        <f t="shared" si="6"/>
        <v>374</v>
      </c>
      <c r="AT23" s="32">
        <v>96</v>
      </c>
      <c r="AU23" s="32">
        <v>96</v>
      </c>
      <c r="AV23" s="32">
        <v>98</v>
      </c>
      <c r="AW23" s="32">
        <v>97</v>
      </c>
      <c r="AX23" s="32">
        <f t="shared" si="7"/>
        <v>387</v>
      </c>
      <c r="AY23" s="32">
        <f t="shared" si="8"/>
        <v>1159</v>
      </c>
      <c r="AZ23" s="32">
        <v>93.7</v>
      </c>
      <c r="BA23" s="32">
        <f t="shared" si="9"/>
        <v>1252.7</v>
      </c>
      <c r="BB23" s="32"/>
      <c r="BC23" s="32">
        <v>99</v>
      </c>
      <c r="BD23" s="32">
        <v>99</v>
      </c>
      <c r="BE23" s="32">
        <v>100</v>
      </c>
      <c r="BF23" s="32">
        <v>100</v>
      </c>
      <c r="BG23" s="32">
        <f t="shared" si="10"/>
        <v>398</v>
      </c>
      <c r="BH23" s="32">
        <v>94</v>
      </c>
      <c r="BI23" s="32">
        <v>93</v>
      </c>
      <c r="BJ23" s="32">
        <v>91</v>
      </c>
      <c r="BK23" s="32">
        <v>93</v>
      </c>
      <c r="BL23" s="32">
        <f t="shared" si="11"/>
        <v>371</v>
      </c>
      <c r="BM23" s="32">
        <v>96</v>
      </c>
      <c r="BN23" s="32">
        <v>96</v>
      </c>
      <c r="BO23" s="32">
        <v>97</v>
      </c>
      <c r="BP23" s="32">
        <v>99</v>
      </c>
      <c r="BQ23" s="32">
        <f t="shared" si="12"/>
        <v>388</v>
      </c>
      <c r="BR23" s="32">
        <f t="shared" si="13"/>
        <v>1157</v>
      </c>
      <c r="BS23" s="39">
        <v>94.1</v>
      </c>
      <c r="BT23" s="32">
        <f t="shared" si="14"/>
        <v>1251.0999999999999</v>
      </c>
      <c r="BU23">
        <f t="shared" si="15"/>
        <v>3671.7999999999997</v>
      </c>
    </row>
    <row r="24" spans="1:73" x14ac:dyDescent="0.25">
      <c r="A24" s="28">
        <v>8</v>
      </c>
      <c r="B24" s="28"/>
      <c r="C24" s="29" t="s">
        <v>97</v>
      </c>
      <c r="D24" s="29" t="s">
        <v>96</v>
      </c>
      <c r="E24" s="30"/>
      <c r="F24" s="32"/>
      <c r="G24" s="32">
        <v>95</v>
      </c>
      <c r="H24" s="32">
        <v>98</v>
      </c>
      <c r="I24" s="32">
        <v>99</v>
      </c>
      <c r="J24" s="32">
        <v>100</v>
      </c>
      <c r="K24" s="32">
        <f t="shared" si="0"/>
        <v>392</v>
      </c>
      <c r="L24" s="32">
        <v>94</v>
      </c>
      <c r="M24" s="32">
        <v>93</v>
      </c>
      <c r="N24" s="32">
        <v>97</v>
      </c>
      <c r="O24" s="32">
        <v>96</v>
      </c>
      <c r="P24" s="32">
        <f t="shared" si="1"/>
        <v>380</v>
      </c>
      <c r="Q24" s="32">
        <v>98</v>
      </c>
      <c r="R24" s="32">
        <v>98</v>
      </c>
      <c r="S24" s="32">
        <v>96</v>
      </c>
      <c r="T24" s="32">
        <v>93</v>
      </c>
      <c r="U24" s="32">
        <f t="shared" si="2"/>
        <v>385</v>
      </c>
      <c r="V24" s="32">
        <f t="shared" si="3"/>
        <v>1157</v>
      </c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>
        <f t="shared" si="4"/>
        <v>1157</v>
      </c>
      <c r="AI24" s="32"/>
      <c r="AJ24" s="32">
        <v>98</v>
      </c>
      <c r="AK24" s="32">
        <v>100</v>
      </c>
      <c r="AL24" s="32">
        <v>97</v>
      </c>
      <c r="AM24" s="32">
        <v>96</v>
      </c>
      <c r="AN24" s="32">
        <f t="shared" si="5"/>
        <v>391</v>
      </c>
      <c r="AO24" s="32">
        <v>98</v>
      </c>
      <c r="AP24" s="32">
        <v>94</v>
      </c>
      <c r="AQ24" s="32">
        <v>92</v>
      </c>
      <c r="AR24" s="32">
        <v>96</v>
      </c>
      <c r="AS24" s="32">
        <f t="shared" si="6"/>
        <v>380</v>
      </c>
      <c r="AT24" s="32">
        <v>95</v>
      </c>
      <c r="AU24" s="32">
        <v>97</v>
      </c>
      <c r="AV24" s="32">
        <v>95</v>
      </c>
      <c r="AW24" s="32">
        <v>99</v>
      </c>
      <c r="AX24" s="32">
        <f t="shared" si="7"/>
        <v>386</v>
      </c>
      <c r="AY24" s="32">
        <f t="shared" si="8"/>
        <v>1157</v>
      </c>
      <c r="AZ24" s="32">
        <v>98.1</v>
      </c>
      <c r="BA24" s="32">
        <f t="shared" si="9"/>
        <v>1255.0999999999999</v>
      </c>
      <c r="BB24" s="32"/>
      <c r="BC24" s="32">
        <v>99</v>
      </c>
      <c r="BD24" s="32">
        <v>98</v>
      </c>
      <c r="BE24" s="36">
        <v>100</v>
      </c>
      <c r="BF24" s="36">
        <v>100</v>
      </c>
      <c r="BG24" s="32">
        <f t="shared" si="10"/>
        <v>397</v>
      </c>
      <c r="BH24" s="36">
        <v>95</v>
      </c>
      <c r="BI24" s="36">
        <v>95</v>
      </c>
      <c r="BJ24" s="36">
        <v>93</v>
      </c>
      <c r="BK24" s="36">
        <v>95</v>
      </c>
      <c r="BL24" s="32">
        <f t="shared" si="11"/>
        <v>378</v>
      </c>
      <c r="BM24" s="36">
        <v>95</v>
      </c>
      <c r="BN24" s="36">
        <v>97</v>
      </c>
      <c r="BO24" s="36">
        <v>96</v>
      </c>
      <c r="BP24" s="36">
        <v>97</v>
      </c>
      <c r="BQ24" s="32">
        <f t="shared" si="12"/>
        <v>385</v>
      </c>
      <c r="BR24" s="32">
        <f t="shared" si="13"/>
        <v>1160</v>
      </c>
      <c r="BS24" s="38">
        <v>99.4</v>
      </c>
      <c r="BT24" s="32">
        <f t="shared" si="14"/>
        <v>1259.4000000000001</v>
      </c>
      <c r="BU24">
        <f t="shared" si="15"/>
        <v>3671.5</v>
      </c>
    </row>
    <row r="25" spans="1:73" x14ac:dyDescent="0.25">
      <c r="A25" s="28">
        <v>9</v>
      </c>
      <c r="B25" s="28"/>
      <c r="C25" s="29" t="s">
        <v>88</v>
      </c>
      <c r="D25" s="29" t="s">
        <v>89</v>
      </c>
      <c r="E25" s="30"/>
      <c r="F25" s="26"/>
      <c r="G25" s="26">
        <v>99</v>
      </c>
      <c r="H25" s="26">
        <v>98</v>
      </c>
      <c r="I25" s="26">
        <v>98</v>
      </c>
      <c r="J25" s="26">
        <v>100</v>
      </c>
      <c r="K25" s="26">
        <f t="shared" si="0"/>
        <v>395</v>
      </c>
      <c r="L25" s="26">
        <v>93</v>
      </c>
      <c r="M25" s="26">
        <v>97</v>
      </c>
      <c r="N25" s="26">
        <v>95</v>
      </c>
      <c r="O25" s="26">
        <v>95</v>
      </c>
      <c r="P25" s="26">
        <f t="shared" si="1"/>
        <v>380</v>
      </c>
      <c r="Q25" s="26">
        <v>97</v>
      </c>
      <c r="R25" s="26">
        <v>94</v>
      </c>
      <c r="S25" s="26">
        <v>96</v>
      </c>
      <c r="T25" s="26">
        <v>95</v>
      </c>
      <c r="U25" s="26">
        <f t="shared" si="2"/>
        <v>382</v>
      </c>
      <c r="V25" s="26">
        <f t="shared" si="3"/>
        <v>1157</v>
      </c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>
        <v>96.8</v>
      </c>
      <c r="AH25" s="26">
        <f t="shared" si="4"/>
        <v>1253.8</v>
      </c>
      <c r="AI25" s="26"/>
      <c r="AJ25" s="26">
        <v>99</v>
      </c>
      <c r="AK25" s="26">
        <v>98</v>
      </c>
      <c r="AL25" s="26">
        <v>96</v>
      </c>
      <c r="AM25" s="26">
        <v>99</v>
      </c>
      <c r="AN25" s="26">
        <f t="shared" si="5"/>
        <v>392</v>
      </c>
      <c r="AO25" s="26">
        <v>89</v>
      </c>
      <c r="AP25" s="26">
        <v>93</v>
      </c>
      <c r="AQ25" s="26">
        <v>92</v>
      </c>
      <c r="AR25" s="26">
        <v>94</v>
      </c>
      <c r="AS25" s="26">
        <f t="shared" si="6"/>
        <v>368</v>
      </c>
      <c r="AT25" s="26">
        <v>97</v>
      </c>
      <c r="AU25" s="26">
        <v>97</v>
      </c>
      <c r="AV25" s="26">
        <v>96</v>
      </c>
      <c r="AW25" s="26">
        <v>96</v>
      </c>
      <c r="AX25" s="26">
        <f t="shared" si="7"/>
        <v>386</v>
      </c>
      <c r="AY25" s="26">
        <f t="shared" si="8"/>
        <v>1146</v>
      </c>
      <c r="AZ25" s="26"/>
      <c r="BA25" s="26">
        <f t="shared" si="9"/>
        <v>1146</v>
      </c>
      <c r="BB25" s="26"/>
      <c r="BC25" s="26">
        <v>100</v>
      </c>
      <c r="BD25" s="26">
        <v>95</v>
      </c>
      <c r="BE25" s="26">
        <v>98</v>
      </c>
      <c r="BF25" s="26">
        <v>98</v>
      </c>
      <c r="BG25" s="26">
        <f t="shared" si="10"/>
        <v>391</v>
      </c>
      <c r="BH25" s="26">
        <v>93</v>
      </c>
      <c r="BI25" s="26">
        <v>90</v>
      </c>
      <c r="BJ25" s="26">
        <v>93</v>
      </c>
      <c r="BK25" s="26">
        <v>93</v>
      </c>
      <c r="BL25" s="26">
        <f t="shared" si="11"/>
        <v>369</v>
      </c>
      <c r="BM25" s="26">
        <v>97</v>
      </c>
      <c r="BN25" s="26">
        <v>94</v>
      </c>
      <c r="BO25" s="26">
        <v>98</v>
      </c>
      <c r="BP25" s="26">
        <v>94</v>
      </c>
      <c r="BQ25" s="26">
        <f t="shared" si="12"/>
        <v>383</v>
      </c>
      <c r="BR25" s="26">
        <f t="shared" si="13"/>
        <v>1143</v>
      </c>
      <c r="BS25" s="32"/>
      <c r="BT25" s="32">
        <f t="shared" si="14"/>
        <v>1143</v>
      </c>
      <c r="BU25">
        <f t="shared" si="15"/>
        <v>3542.8</v>
      </c>
    </row>
    <row r="26" spans="1:73" x14ac:dyDescent="0.25">
      <c r="A26" s="27">
        <v>10</v>
      </c>
      <c r="B26" s="28"/>
      <c r="C26" s="29" t="s">
        <v>91</v>
      </c>
      <c r="D26" s="29" t="s">
        <v>11</v>
      </c>
      <c r="E26" s="30"/>
      <c r="F26" s="26"/>
      <c r="G26" s="26">
        <v>99</v>
      </c>
      <c r="H26" s="26">
        <v>99</v>
      </c>
      <c r="I26" s="26">
        <v>98</v>
      </c>
      <c r="J26" s="26">
        <v>97</v>
      </c>
      <c r="K26" s="26">
        <f t="shared" si="0"/>
        <v>393</v>
      </c>
      <c r="L26" s="26">
        <v>95</v>
      </c>
      <c r="M26" s="26">
        <v>94</v>
      </c>
      <c r="N26" s="26">
        <v>94</v>
      </c>
      <c r="O26" s="26">
        <v>95</v>
      </c>
      <c r="P26" s="26">
        <f t="shared" si="1"/>
        <v>378</v>
      </c>
      <c r="Q26" s="26">
        <v>97</v>
      </c>
      <c r="R26" s="26">
        <v>92</v>
      </c>
      <c r="S26" s="26">
        <v>95</v>
      </c>
      <c r="T26" s="26">
        <v>93</v>
      </c>
      <c r="U26" s="26">
        <f t="shared" si="2"/>
        <v>377</v>
      </c>
      <c r="V26" s="26">
        <f t="shared" si="3"/>
        <v>1148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>
        <f t="shared" si="4"/>
        <v>1148</v>
      </c>
      <c r="AI26" s="26"/>
      <c r="AJ26" s="26">
        <v>99</v>
      </c>
      <c r="AK26" s="26">
        <v>98</v>
      </c>
      <c r="AL26" s="26">
        <v>97</v>
      </c>
      <c r="AM26" s="26">
        <v>97</v>
      </c>
      <c r="AN26" s="26">
        <f t="shared" si="5"/>
        <v>391</v>
      </c>
      <c r="AO26" s="26">
        <v>94</v>
      </c>
      <c r="AP26" s="26">
        <v>95</v>
      </c>
      <c r="AQ26" s="26">
        <v>99</v>
      </c>
      <c r="AR26" s="26">
        <v>98</v>
      </c>
      <c r="AS26" s="26">
        <f t="shared" si="6"/>
        <v>386</v>
      </c>
      <c r="AT26" s="26">
        <v>97</v>
      </c>
      <c r="AU26" s="26">
        <v>95</v>
      </c>
      <c r="AV26" s="26">
        <v>95</v>
      </c>
      <c r="AW26" s="26">
        <v>96</v>
      </c>
      <c r="AX26" s="26">
        <f t="shared" si="7"/>
        <v>383</v>
      </c>
      <c r="AY26" s="26">
        <f t="shared" si="8"/>
        <v>1160</v>
      </c>
      <c r="AZ26" s="26">
        <v>93.7</v>
      </c>
      <c r="BA26" s="26">
        <f t="shared" si="9"/>
        <v>1253.7</v>
      </c>
      <c r="BB26" s="26"/>
      <c r="BC26" s="26">
        <v>96</v>
      </c>
      <c r="BD26" s="26">
        <v>99</v>
      </c>
      <c r="BE26" s="26">
        <v>100</v>
      </c>
      <c r="BF26" s="26">
        <v>100</v>
      </c>
      <c r="BG26" s="26">
        <f t="shared" si="10"/>
        <v>395</v>
      </c>
      <c r="BH26" s="26">
        <v>91</v>
      </c>
      <c r="BI26" s="26">
        <v>93</v>
      </c>
      <c r="BJ26" s="26">
        <v>91</v>
      </c>
      <c r="BK26" s="26">
        <v>92</v>
      </c>
      <c r="BL26" s="26">
        <f t="shared" si="11"/>
        <v>367</v>
      </c>
      <c r="BM26" s="26">
        <v>95</v>
      </c>
      <c r="BN26" s="26">
        <v>96</v>
      </c>
      <c r="BO26" s="26">
        <v>94</v>
      </c>
      <c r="BP26" s="26">
        <v>92</v>
      </c>
      <c r="BQ26" s="26">
        <f t="shared" si="12"/>
        <v>377</v>
      </c>
      <c r="BR26" s="26">
        <f t="shared" si="13"/>
        <v>1139</v>
      </c>
      <c r="BS26" s="26"/>
      <c r="BT26" s="26">
        <f t="shared" si="14"/>
        <v>1139</v>
      </c>
      <c r="BU26">
        <f t="shared" si="15"/>
        <v>3540.7</v>
      </c>
    </row>
    <row r="27" spans="1:73" x14ac:dyDescent="0.25">
      <c r="A27" s="27">
        <v>11</v>
      </c>
      <c r="B27" s="28"/>
      <c r="C27" s="29" t="s">
        <v>103</v>
      </c>
      <c r="D27" s="29" t="s">
        <v>104</v>
      </c>
      <c r="E27" s="30"/>
      <c r="F27" s="32"/>
      <c r="G27" s="32">
        <v>99</v>
      </c>
      <c r="H27" s="32">
        <v>97</v>
      </c>
      <c r="I27" s="32">
        <v>98</v>
      </c>
      <c r="J27" s="32">
        <v>99</v>
      </c>
      <c r="K27" s="32">
        <f t="shared" si="0"/>
        <v>393</v>
      </c>
      <c r="L27" s="32">
        <v>91</v>
      </c>
      <c r="M27" s="32">
        <v>95</v>
      </c>
      <c r="N27" s="32">
        <v>96</v>
      </c>
      <c r="O27" s="32">
        <v>89</v>
      </c>
      <c r="P27" s="32">
        <f t="shared" si="1"/>
        <v>371</v>
      </c>
      <c r="Q27" s="32">
        <v>96</v>
      </c>
      <c r="R27" s="32">
        <v>95</v>
      </c>
      <c r="S27" s="32">
        <v>95</v>
      </c>
      <c r="T27" s="32">
        <v>98</v>
      </c>
      <c r="U27" s="32">
        <f t="shared" si="2"/>
        <v>384</v>
      </c>
      <c r="V27" s="32">
        <f t="shared" si="3"/>
        <v>1148</v>
      </c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>
        <f t="shared" si="4"/>
        <v>1148</v>
      </c>
      <c r="AI27" s="32"/>
      <c r="AJ27" s="32">
        <v>98</v>
      </c>
      <c r="AK27" s="32">
        <v>98</v>
      </c>
      <c r="AL27" s="32">
        <v>100</v>
      </c>
      <c r="AM27" s="32">
        <v>96</v>
      </c>
      <c r="AN27" s="32">
        <f t="shared" si="5"/>
        <v>392</v>
      </c>
      <c r="AO27" s="32">
        <v>94</v>
      </c>
      <c r="AP27" s="32">
        <v>96</v>
      </c>
      <c r="AQ27" s="32">
        <v>93</v>
      </c>
      <c r="AR27" s="32">
        <v>91</v>
      </c>
      <c r="AS27" s="32">
        <f t="shared" si="6"/>
        <v>374</v>
      </c>
      <c r="AT27" s="32">
        <v>97</v>
      </c>
      <c r="AU27" s="32">
        <v>99</v>
      </c>
      <c r="AV27" s="32">
        <v>98</v>
      </c>
      <c r="AW27" s="32">
        <v>97</v>
      </c>
      <c r="AX27" s="32">
        <f t="shared" si="7"/>
        <v>391</v>
      </c>
      <c r="AY27" s="32">
        <f t="shared" si="8"/>
        <v>1157</v>
      </c>
      <c r="AZ27" s="32"/>
      <c r="BA27" s="32">
        <f t="shared" si="9"/>
        <v>1157</v>
      </c>
      <c r="BB27" s="32"/>
      <c r="BC27" s="32">
        <v>98</v>
      </c>
      <c r="BD27" s="32">
        <v>98</v>
      </c>
      <c r="BE27" s="32">
        <v>99</v>
      </c>
      <c r="BF27" s="36">
        <v>98</v>
      </c>
      <c r="BG27" s="32">
        <f t="shared" si="10"/>
        <v>393</v>
      </c>
      <c r="BH27" s="36">
        <v>92</v>
      </c>
      <c r="BI27" s="36">
        <v>94</v>
      </c>
      <c r="BJ27" s="36">
        <v>94</v>
      </c>
      <c r="BK27" s="36">
        <v>94</v>
      </c>
      <c r="BL27" s="32">
        <f t="shared" si="11"/>
        <v>374</v>
      </c>
      <c r="BM27" s="36">
        <v>99</v>
      </c>
      <c r="BN27" s="36">
        <v>96</v>
      </c>
      <c r="BO27" s="36">
        <v>98</v>
      </c>
      <c r="BP27" s="36">
        <v>97</v>
      </c>
      <c r="BQ27" s="26">
        <f t="shared" si="12"/>
        <v>390</v>
      </c>
      <c r="BR27" s="32">
        <f t="shared" si="13"/>
        <v>1157</v>
      </c>
      <c r="BS27" s="26"/>
      <c r="BT27" s="26">
        <f t="shared" si="14"/>
        <v>1157</v>
      </c>
      <c r="BU27">
        <f t="shared" si="15"/>
        <v>3462</v>
      </c>
    </row>
    <row r="28" spans="1:73" x14ac:dyDescent="0.25">
      <c r="A28" s="27">
        <v>12</v>
      </c>
      <c r="B28" s="28"/>
      <c r="C28" s="29" t="s">
        <v>90</v>
      </c>
      <c r="D28" s="29" t="s">
        <v>3</v>
      </c>
      <c r="E28" s="30"/>
      <c r="F28" s="26"/>
      <c r="G28" s="26">
        <v>100</v>
      </c>
      <c r="H28" s="26">
        <v>100</v>
      </c>
      <c r="I28" s="26">
        <v>99</v>
      </c>
      <c r="J28" s="26">
        <v>99</v>
      </c>
      <c r="K28" s="26">
        <f t="shared" si="0"/>
        <v>398</v>
      </c>
      <c r="L28" s="26">
        <v>91</v>
      </c>
      <c r="M28" s="26">
        <v>92</v>
      </c>
      <c r="N28" s="26">
        <v>97</v>
      </c>
      <c r="O28" s="26">
        <v>91</v>
      </c>
      <c r="P28" s="26">
        <f t="shared" si="1"/>
        <v>371</v>
      </c>
      <c r="Q28" s="26">
        <v>97</v>
      </c>
      <c r="R28" s="26">
        <v>94</v>
      </c>
      <c r="S28" s="26">
        <v>96</v>
      </c>
      <c r="T28" s="26">
        <v>97</v>
      </c>
      <c r="U28" s="26">
        <f t="shared" si="2"/>
        <v>384</v>
      </c>
      <c r="V28" s="26">
        <f t="shared" si="3"/>
        <v>1153</v>
      </c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>
        <f t="shared" si="4"/>
        <v>1153</v>
      </c>
      <c r="AI28" s="26"/>
      <c r="AJ28" s="26">
        <v>97</v>
      </c>
      <c r="AK28" s="26">
        <v>99</v>
      </c>
      <c r="AL28" s="26">
        <v>96</v>
      </c>
      <c r="AM28" s="26">
        <v>99</v>
      </c>
      <c r="AN28" s="26">
        <f t="shared" si="5"/>
        <v>391</v>
      </c>
      <c r="AO28" s="26">
        <v>90</v>
      </c>
      <c r="AP28" s="26">
        <v>94</v>
      </c>
      <c r="AQ28" s="26">
        <v>92</v>
      </c>
      <c r="AR28" s="26">
        <v>97</v>
      </c>
      <c r="AS28" s="26">
        <f t="shared" si="6"/>
        <v>373</v>
      </c>
      <c r="AT28" s="26">
        <v>97</v>
      </c>
      <c r="AU28" s="26">
        <v>98</v>
      </c>
      <c r="AV28" s="26">
        <v>97</v>
      </c>
      <c r="AW28" s="26">
        <v>97</v>
      </c>
      <c r="AX28" s="26">
        <f t="shared" si="7"/>
        <v>389</v>
      </c>
      <c r="AY28" s="26">
        <f t="shared" si="8"/>
        <v>1153</v>
      </c>
      <c r="AZ28" s="26"/>
      <c r="BA28" s="26">
        <f t="shared" si="9"/>
        <v>1153</v>
      </c>
      <c r="BB28" s="26"/>
      <c r="BC28" s="26">
        <v>98</v>
      </c>
      <c r="BD28" s="26">
        <v>98</v>
      </c>
      <c r="BE28" s="26">
        <v>99</v>
      </c>
      <c r="BF28" s="26">
        <v>97</v>
      </c>
      <c r="BG28" s="26">
        <f t="shared" si="10"/>
        <v>392</v>
      </c>
      <c r="BH28" s="26">
        <v>92</v>
      </c>
      <c r="BI28" s="26">
        <v>95</v>
      </c>
      <c r="BJ28" s="26">
        <v>94</v>
      </c>
      <c r="BK28" s="26">
        <v>95</v>
      </c>
      <c r="BL28" s="26">
        <f t="shared" si="11"/>
        <v>376</v>
      </c>
      <c r="BM28" s="26">
        <v>97</v>
      </c>
      <c r="BN28" s="26">
        <v>93</v>
      </c>
      <c r="BO28" s="26">
        <v>98</v>
      </c>
      <c r="BP28" s="26">
        <v>99</v>
      </c>
      <c r="BQ28" s="26">
        <f t="shared" si="12"/>
        <v>387</v>
      </c>
      <c r="BR28" s="26">
        <f t="shared" si="13"/>
        <v>1155</v>
      </c>
      <c r="BS28" s="26"/>
      <c r="BT28" s="26">
        <f t="shared" si="14"/>
        <v>1155</v>
      </c>
      <c r="BU28">
        <f t="shared" si="15"/>
        <v>3461</v>
      </c>
    </row>
    <row r="29" spans="1:73" x14ac:dyDescent="0.25">
      <c r="A29" s="27">
        <v>13</v>
      </c>
      <c r="B29" s="28"/>
      <c r="C29" s="29" t="s">
        <v>99</v>
      </c>
      <c r="D29" s="29" t="s">
        <v>98</v>
      </c>
      <c r="E29" s="30"/>
      <c r="F29" s="26"/>
      <c r="G29" s="26">
        <v>97</v>
      </c>
      <c r="H29" s="26">
        <v>99</v>
      </c>
      <c r="I29" s="26">
        <v>99</v>
      </c>
      <c r="J29" s="26">
        <v>100</v>
      </c>
      <c r="K29" s="26">
        <f t="shared" si="0"/>
        <v>395</v>
      </c>
      <c r="L29" s="26">
        <v>95</v>
      </c>
      <c r="M29" s="26">
        <v>93</v>
      </c>
      <c r="N29" s="26">
        <v>94</v>
      </c>
      <c r="O29" s="26">
        <v>88</v>
      </c>
      <c r="P29" s="26">
        <f t="shared" si="1"/>
        <v>370</v>
      </c>
      <c r="Q29" s="26">
        <v>92</v>
      </c>
      <c r="R29" s="26">
        <v>96</v>
      </c>
      <c r="S29" s="26">
        <v>96</v>
      </c>
      <c r="T29" s="26">
        <v>96</v>
      </c>
      <c r="U29" s="26">
        <f t="shared" si="2"/>
        <v>380</v>
      </c>
      <c r="V29" s="26">
        <f t="shared" si="3"/>
        <v>1145</v>
      </c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>
        <f t="shared" si="4"/>
        <v>1145</v>
      </c>
      <c r="AI29" s="26"/>
      <c r="AJ29" s="26">
        <v>97</v>
      </c>
      <c r="AK29" s="26">
        <v>99</v>
      </c>
      <c r="AL29" s="26">
        <v>100</v>
      </c>
      <c r="AM29" s="26">
        <v>100</v>
      </c>
      <c r="AN29" s="26">
        <f t="shared" si="5"/>
        <v>396</v>
      </c>
      <c r="AO29" s="26">
        <v>93</v>
      </c>
      <c r="AP29" s="26">
        <v>91</v>
      </c>
      <c r="AQ29" s="26">
        <v>93</v>
      </c>
      <c r="AR29" s="26">
        <v>95</v>
      </c>
      <c r="AS29" s="26">
        <f t="shared" si="6"/>
        <v>372</v>
      </c>
      <c r="AT29" s="26">
        <v>97</v>
      </c>
      <c r="AU29" s="26">
        <v>97</v>
      </c>
      <c r="AV29" s="26">
        <v>98</v>
      </c>
      <c r="AW29" s="26">
        <v>93</v>
      </c>
      <c r="AX29" s="26">
        <f t="shared" si="7"/>
        <v>385</v>
      </c>
      <c r="AY29" s="26">
        <f t="shared" si="8"/>
        <v>1153</v>
      </c>
      <c r="AZ29" s="26"/>
      <c r="BA29" s="26">
        <f t="shared" si="9"/>
        <v>1153</v>
      </c>
      <c r="BB29" s="26"/>
      <c r="BC29" s="26">
        <v>98</v>
      </c>
      <c r="BD29" s="26">
        <v>100</v>
      </c>
      <c r="BE29" s="26">
        <v>98</v>
      </c>
      <c r="BF29" s="26">
        <v>97</v>
      </c>
      <c r="BG29" s="26">
        <f t="shared" si="10"/>
        <v>393</v>
      </c>
      <c r="BH29" s="26">
        <v>93</v>
      </c>
      <c r="BI29" s="26">
        <v>92</v>
      </c>
      <c r="BJ29" s="26">
        <v>92</v>
      </c>
      <c r="BK29" s="26">
        <v>91</v>
      </c>
      <c r="BL29" s="26">
        <f t="shared" si="11"/>
        <v>368</v>
      </c>
      <c r="BM29" s="26">
        <v>97</v>
      </c>
      <c r="BN29" s="26">
        <v>94</v>
      </c>
      <c r="BO29" s="26">
        <v>96</v>
      </c>
      <c r="BP29" s="26">
        <v>94</v>
      </c>
      <c r="BQ29" s="26">
        <f t="shared" si="12"/>
        <v>381</v>
      </c>
      <c r="BR29" s="26">
        <f t="shared" si="13"/>
        <v>1142</v>
      </c>
      <c r="BS29" s="26"/>
      <c r="BT29" s="26">
        <f t="shared" si="14"/>
        <v>1142</v>
      </c>
      <c r="BU29">
        <f t="shared" si="15"/>
        <v>3440</v>
      </c>
    </row>
    <row r="30" spans="1:73" x14ac:dyDescent="0.25">
      <c r="A30" s="27">
        <v>14</v>
      </c>
      <c r="B30" s="28"/>
      <c r="C30" s="29" t="s">
        <v>100</v>
      </c>
      <c r="D30" s="29" t="s">
        <v>12</v>
      </c>
      <c r="E30" s="30"/>
      <c r="F30" s="26"/>
      <c r="G30" s="26">
        <v>95</v>
      </c>
      <c r="H30" s="26">
        <v>96</v>
      </c>
      <c r="I30" s="26">
        <v>97</v>
      </c>
      <c r="J30" s="26">
        <v>99</v>
      </c>
      <c r="K30" s="26">
        <f t="shared" si="0"/>
        <v>387</v>
      </c>
      <c r="L30" s="26">
        <v>97</v>
      </c>
      <c r="M30" s="26">
        <v>91</v>
      </c>
      <c r="N30" s="26">
        <v>93</v>
      </c>
      <c r="O30" s="26">
        <v>97</v>
      </c>
      <c r="P30" s="26">
        <f t="shared" si="1"/>
        <v>378</v>
      </c>
      <c r="Q30" s="26">
        <v>96</v>
      </c>
      <c r="R30" s="26">
        <v>94</v>
      </c>
      <c r="S30" s="26">
        <v>92</v>
      </c>
      <c r="T30" s="26">
        <v>96</v>
      </c>
      <c r="U30" s="26">
        <f t="shared" si="2"/>
        <v>378</v>
      </c>
      <c r="V30" s="26">
        <f t="shared" si="3"/>
        <v>1143</v>
      </c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>
        <f t="shared" si="4"/>
        <v>1143</v>
      </c>
      <c r="AI30" s="26"/>
      <c r="AJ30" s="26">
        <v>98</v>
      </c>
      <c r="AK30" s="26">
        <v>99</v>
      </c>
      <c r="AL30" s="26">
        <v>99</v>
      </c>
      <c r="AM30" s="26">
        <v>97</v>
      </c>
      <c r="AN30" s="26">
        <f t="shared" si="5"/>
        <v>393</v>
      </c>
      <c r="AO30" s="26">
        <v>93</v>
      </c>
      <c r="AP30" s="26">
        <v>94</v>
      </c>
      <c r="AQ30" s="26">
        <v>96</v>
      </c>
      <c r="AR30" s="26">
        <v>94</v>
      </c>
      <c r="AS30" s="26">
        <f t="shared" si="6"/>
        <v>377</v>
      </c>
      <c r="AT30" s="26">
        <v>94</v>
      </c>
      <c r="AU30" s="26">
        <v>94</v>
      </c>
      <c r="AV30" s="26">
        <v>94</v>
      </c>
      <c r="AW30" s="26">
        <v>94</v>
      </c>
      <c r="AX30" s="26">
        <f t="shared" si="7"/>
        <v>376</v>
      </c>
      <c r="AY30" s="26">
        <f t="shared" si="8"/>
        <v>1146</v>
      </c>
      <c r="AZ30" s="26"/>
      <c r="BA30" s="26">
        <f t="shared" si="9"/>
        <v>1146</v>
      </c>
      <c r="BB30" s="26"/>
      <c r="BC30" s="26">
        <v>97</v>
      </c>
      <c r="BD30" s="26">
        <v>98</v>
      </c>
      <c r="BE30" s="26">
        <v>97</v>
      </c>
      <c r="BF30" s="26">
        <v>96</v>
      </c>
      <c r="BG30" s="26">
        <f t="shared" si="10"/>
        <v>388</v>
      </c>
      <c r="BH30" s="26">
        <v>92</v>
      </c>
      <c r="BI30" s="26">
        <v>94</v>
      </c>
      <c r="BJ30" s="26">
        <v>95</v>
      </c>
      <c r="BK30" s="26">
        <v>93</v>
      </c>
      <c r="BL30" s="26">
        <f t="shared" si="11"/>
        <v>374</v>
      </c>
      <c r="BM30" s="26">
        <v>96</v>
      </c>
      <c r="BN30" s="26">
        <v>95</v>
      </c>
      <c r="BO30" s="26">
        <v>94</v>
      </c>
      <c r="BP30" s="26">
        <v>94</v>
      </c>
      <c r="BQ30" s="26">
        <f t="shared" si="12"/>
        <v>379</v>
      </c>
      <c r="BR30" s="26">
        <f t="shared" si="13"/>
        <v>1141</v>
      </c>
      <c r="BS30" s="26"/>
      <c r="BT30" s="26">
        <f t="shared" si="14"/>
        <v>1141</v>
      </c>
      <c r="BU30">
        <f t="shared" si="15"/>
        <v>3430</v>
      </c>
    </row>
    <row r="31" spans="1:73" x14ac:dyDescent="0.25">
      <c r="A31" s="27">
        <v>15</v>
      </c>
      <c r="B31" s="28"/>
      <c r="C31" s="29" t="s">
        <v>80</v>
      </c>
      <c r="D31" s="29" t="s">
        <v>81</v>
      </c>
      <c r="E31" s="30"/>
      <c r="F31" s="26"/>
      <c r="G31" s="26">
        <v>99</v>
      </c>
      <c r="H31" s="26">
        <v>96</v>
      </c>
      <c r="I31" s="26">
        <v>98</v>
      </c>
      <c r="J31" s="26">
        <v>99</v>
      </c>
      <c r="K31" s="26">
        <f t="shared" si="0"/>
        <v>392</v>
      </c>
      <c r="L31" s="26">
        <v>92</v>
      </c>
      <c r="M31" s="26">
        <v>91</v>
      </c>
      <c r="N31" s="26">
        <v>95</v>
      </c>
      <c r="O31" s="26">
        <v>97</v>
      </c>
      <c r="P31" s="26">
        <f t="shared" si="1"/>
        <v>375</v>
      </c>
      <c r="Q31" s="26">
        <v>93</v>
      </c>
      <c r="R31" s="26">
        <v>95</v>
      </c>
      <c r="S31" s="26">
        <v>93</v>
      </c>
      <c r="T31" s="26">
        <v>97</v>
      </c>
      <c r="U31" s="26">
        <f t="shared" si="2"/>
        <v>378</v>
      </c>
      <c r="V31" s="26">
        <f t="shared" si="3"/>
        <v>1145</v>
      </c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>
        <f t="shared" si="4"/>
        <v>1145</v>
      </c>
      <c r="AI31" s="26"/>
      <c r="AJ31" s="26">
        <v>98</v>
      </c>
      <c r="AK31" s="26">
        <v>98</v>
      </c>
      <c r="AL31" s="26">
        <v>99</v>
      </c>
      <c r="AM31" s="26">
        <v>99</v>
      </c>
      <c r="AN31" s="26">
        <f t="shared" si="5"/>
        <v>394</v>
      </c>
      <c r="AO31" s="26">
        <v>97</v>
      </c>
      <c r="AP31" s="26">
        <v>95</v>
      </c>
      <c r="AQ31" s="26">
        <v>95</v>
      </c>
      <c r="AR31" s="26">
        <v>93</v>
      </c>
      <c r="AS31" s="26">
        <f t="shared" si="6"/>
        <v>380</v>
      </c>
      <c r="AT31" s="26">
        <v>93</v>
      </c>
      <c r="AU31" s="26">
        <v>93</v>
      </c>
      <c r="AV31" s="26">
        <v>95</v>
      </c>
      <c r="AW31" s="26">
        <v>93</v>
      </c>
      <c r="AX31" s="26">
        <f t="shared" si="7"/>
        <v>374</v>
      </c>
      <c r="AY31" s="26">
        <f t="shared" si="8"/>
        <v>1148</v>
      </c>
      <c r="AZ31" s="26"/>
      <c r="BA31" s="26">
        <f t="shared" si="9"/>
        <v>1148</v>
      </c>
      <c r="BB31" s="26"/>
      <c r="BC31" s="26">
        <v>99</v>
      </c>
      <c r="BD31" s="26">
        <v>99</v>
      </c>
      <c r="BE31" s="26">
        <v>100</v>
      </c>
      <c r="BF31" s="26">
        <v>99</v>
      </c>
      <c r="BG31" s="26">
        <f t="shared" si="10"/>
        <v>397</v>
      </c>
      <c r="BH31" s="26">
        <v>93</v>
      </c>
      <c r="BI31" s="26">
        <v>90</v>
      </c>
      <c r="BJ31" s="26">
        <v>91</v>
      </c>
      <c r="BK31" s="26">
        <v>90</v>
      </c>
      <c r="BL31" s="26">
        <f t="shared" si="11"/>
        <v>364</v>
      </c>
      <c r="BM31" s="26">
        <v>96</v>
      </c>
      <c r="BN31" s="26">
        <v>96</v>
      </c>
      <c r="BO31" s="26">
        <v>95</v>
      </c>
      <c r="BP31" s="26">
        <v>89</v>
      </c>
      <c r="BQ31" s="26">
        <f t="shared" si="12"/>
        <v>376</v>
      </c>
      <c r="BR31" s="26">
        <f t="shared" si="13"/>
        <v>1137</v>
      </c>
      <c r="BS31" s="26"/>
      <c r="BT31" s="26">
        <f t="shared" si="14"/>
        <v>1137</v>
      </c>
      <c r="BU31">
        <f t="shared" si="15"/>
        <v>3430</v>
      </c>
    </row>
    <row r="32" spans="1:73" x14ac:dyDescent="0.25">
      <c r="A32" s="27">
        <v>16</v>
      </c>
      <c r="B32" s="28"/>
      <c r="C32" s="29" t="s">
        <v>77</v>
      </c>
      <c r="D32" s="29" t="s">
        <v>78</v>
      </c>
      <c r="E32" s="30"/>
      <c r="F32" s="26"/>
      <c r="G32" s="26">
        <v>95</v>
      </c>
      <c r="H32" s="26">
        <v>97</v>
      </c>
      <c r="I32" s="26">
        <v>95</v>
      </c>
      <c r="J32" s="26">
        <v>95</v>
      </c>
      <c r="K32" s="26">
        <f t="shared" si="0"/>
        <v>382</v>
      </c>
      <c r="L32" s="26">
        <v>89</v>
      </c>
      <c r="M32" s="26">
        <v>95</v>
      </c>
      <c r="N32" s="26">
        <v>91</v>
      </c>
      <c r="O32" s="26">
        <v>93</v>
      </c>
      <c r="P32" s="26">
        <f t="shared" si="1"/>
        <v>368</v>
      </c>
      <c r="Q32" s="26">
        <v>94</v>
      </c>
      <c r="R32" s="26">
        <v>94</v>
      </c>
      <c r="S32" s="26">
        <v>91</v>
      </c>
      <c r="T32" s="26">
        <v>94</v>
      </c>
      <c r="U32" s="26">
        <f t="shared" si="2"/>
        <v>373</v>
      </c>
      <c r="V32" s="26">
        <f t="shared" si="3"/>
        <v>1123</v>
      </c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>
        <f t="shared" si="4"/>
        <v>1123</v>
      </c>
      <c r="AI32" s="26"/>
      <c r="AJ32" s="26">
        <v>100</v>
      </c>
      <c r="AK32" s="26">
        <v>98</v>
      </c>
      <c r="AL32" s="26">
        <v>96</v>
      </c>
      <c r="AM32" s="26">
        <v>94</v>
      </c>
      <c r="AN32" s="26">
        <f t="shared" si="5"/>
        <v>388</v>
      </c>
      <c r="AO32" s="26">
        <v>95</v>
      </c>
      <c r="AP32" s="26">
        <v>95</v>
      </c>
      <c r="AQ32" s="26">
        <v>92</v>
      </c>
      <c r="AR32" s="26">
        <v>95</v>
      </c>
      <c r="AS32" s="26">
        <f t="shared" si="6"/>
        <v>377</v>
      </c>
      <c r="AT32" s="26">
        <v>92</v>
      </c>
      <c r="AU32" s="26">
        <v>91</v>
      </c>
      <c r="AV32" s="26">
        <v>98</v>
      </c>
      <c r="AW32" s="26">
        <v>94</v>
      </c>
      <c r="AX32" s="26">
        <f t="shared" si="7"/>
        <v>375</v>
      </c>
      <c r="AY32" s="26">
        <f t="shared" si="8"/>
        <v>1140</v>
      </c>
      <c r="AZ32" s="26"/>
      <c r="BA32" s="26">
        <f t="shared" si="9"/>
        <v>1140</v>
      </c>
      <c r="BB32" s="26"/>
      <c r="BC32" s="26">
        <v>98</v>
      </c>
      <c r="BD32" s="26">
        <v>97</v>
      </c>
      <c r="BE32" s="26">
        <v>98</v>
      </c>
      <c r="BF32" s="26">
        <v>95</v>
      </c>
      <c r="BG32" s="26">
        <f t="shared" si="10"/>
        <v>388</v>
      </c>
      <c r="BH32" s="26">
        <v>93</v>
      </c>
      <c r="BI32" s="26">
        <v>93</v>
      </c>
      <c r="BJ32" s="26">
        <v>92</v>
      </c>
      <c r="BK32" s="26">
        <v>95</v>
      </c>
      <c r="BL32" s="26">
        <f t="shared" si="11"/>
        <v>373</v>
      </c>
      <c r="BM32" s="26">
        <v>97</v>
      </c>
      <c r="BN32" s="26">
        <v>96</v>
      </c>
      <c r="BO32" s="26">
        <v>93</v>
      </c>
      <c r="BP32" s="26">
        <v>94</v>
      </c>
      <c r="BQ32" s="26">
        <f t="shared" si="12"/>
        <v>380</v>
      </c>
      <c r="BR32" s="26">
        <f t="shared" si="13"/>
        <v>1141</v>
      </c>
      <c r="BS32" s="26"/>
      <c r="BT32" s="26">
        <f t="shared" si="14"/>
        <v>1141</v>
      </c>
      <c r="BU32">
        <f t="shared" si="15"/>
        <v>3404</v>
      </c>
    </row>
    <row r="33" spans="1:73" x14ac:dyDescent="0.25">
      <c r="A33" s="27">
        <v>17</v>
      </c>
      <c r="B33" s="28"/>
      <c r="C33" s="29" t="s">
        <v>79</v>
      </c>
      <c r="D33" s="29" t="s">
        <v>6</v>
      </c>
      <c r="E33" s="30"/>
      <c r="F33" s="26"/>
      <c r="G33" s="26">
        <v>96</v>
      </c>
      <c r="H33" s="26">
        <v>100</v>
      </c>
      <c r="I33" s="26">
        <v>96</v>
      </c>
      <c r="J33" s="26">
        <v>97</v>
      </c>
      <c r="K33" s="26">
        <f t="shared" si="0"/>
        <v>389</v>
      </c>
      <c r="L33" s="26">
        <v>90</v>
      </c>
      <c r="M33" s="26">
        <v>97</v>
      </c>
      <c r="N33" s="26">
        <v>90</v>
      </c>
      <c r="O33" s="26">
        <v>92</v>
      </c>
      <c r="P33" s="26">
        <f t="shared" si="1"/>
        <v>369</v>
      </c>
      <c r="Q33" s="26">
        <v>91</v>
      </c>
      <c r="R33" s="26">
        <v>92</v>
      </c>
      <c r="S33" s="26">
        <v>92</v>
      </c>
      <c r="T33" s="26">
        <v>90</v>
      </c>
      <c r="U33" s="26">
        <f t="shared" si="2"/>
        <v>365</v>
      </c>
      <c r="V33" s="26">
        <f t="shared" si="3"/>
        <v>1123</v>
      </c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>
        <f t="shared" si="4"/>
        <v>1123</v>
      </c>
      <c r="AI33" s="26"/>
      <c r="AJ33" s="26">
        <v>98</v>
      </c>
      <c r="AK33" s="26">
        <v>98</v>
      </c>
      <c r="AL33" s="26">
        <v>96</v>
      </c>
      <c r="AM33" s="26">
        <v>99</v>
      </c>
      <c r="AN33" s="26">
        <f t="shared" si="5"/>
        <v>391</v>
      </c>
      <c r="AO33" s="26">
        <v>91</v>
      </c>
      <c r="AP33" s="26">
        <v>92</v>
      </c>
      <c r="AQ33" s="26">
        <v>94</v>
      </c>
      <c r="AR33" s="26">
        <v>91</v>
      </c>
      <c r="AS33" s="26">
        <f t="shared" si="6"/>
        <v>368</v>
      </c>
      <c r="AT33" s="26">
        <v>90</v>
      </c>
      <c r="AU33" s="26">
        <v>93</v>
      </c>
      <c r="AV33" s="26">
        <v>94</v>
      </c>
      <c r="AW33" s="26">
        <v>91</v>
      </c>
      <c r="AX33" s="26">
        <f t="shared" si="7"/>
        <v>368</v>
      </c>
      <c r="AY33" s="26">
        <f t="shared" si="8"/>
        <v>1127</v>
      </c>
      <c r="AZ33" s="26"/>
      <c r="BA33" s="26">
        <f t="shared" si="9"/>
        <v>1127</v>
      </c>
      <c r="BB33" s="26"/>
      <c r="BC33" s="26">
        <v>100</v>
      </c>
      <c r="BD33" s="26">
        <v>98</v>
      </c>
      <c r="BE33" s="26">
        <v>99</v>
      </c>
      <c r="BF33" s="26">
        <v>98</v>
      </c>
      <c r="BG33" s="26">
        <f t="shared" si="10"/>
        <v>395</v>
      </c>
      <c r="BH33" s="26">
        <v>90</v>
      </c>
      <c r="BI33" s="26">
        <v>90</v>
      </c>
      <c r="BJ33" s="26">
        <v>94</v>
      </c>
      <c r="BK33" s="26">
        <v>93</v>
      </c>
      <c r="BL33" s="26">
        <f t="shared" si="11"/>
        <v>367</v>
      </c>
      <c r="BM33" s="26">
        <v>91</v>
      </c>
      <c r="BN33" s="26">
        <v>97</v>
      </c>
      <c r="BO33" s="26">
        <v>93</v>
      </c>
      <c r="BP33" s="26">
        <v>95</v>
      </c>
      <c r="BQ33" s="26">
        <f t="shared" si="12"/>
        <v>376</v>
      </c>
      <c r="BR33" s="26">
        <f t="shared" si="13"/>
        <v>1138</v>
      </c>
      <c r="BS33" s="26"/>
      <c r="BT33" s="26">
        <f t="shared" si="14"/>
        <v>1138</v>
      </c>
      <c r="BU33">
        <f t="shared" si="15"/>
        <v>3388</v>
      </c>
    </row>
    <row r="34" spans="1:73" x14ac:dyDescent="0.25">
      <c r="A34" s="27">
        <v>18</v>
      </c>
      <c r="B34" s="28"/>
      <c r="C34" s="29" t="s">
        <v>67</v>
      </c>
      <c r="D34" s="29" t="s">
        <v>68</v>
      </c>
      <c r="E34" s="30"/>
      <c r="F34" s="26"/>
      <c r="G34" s="26">
        <v>99</v>
      </c>
      <c r="H34" s="26">
        <v>99</v>
      </c>
      <c r="I34" s="26">
        <v>99</v>
      </c>
      <c r="J34" s="26">
        <v>98</v>
      </c>
      <c r="K34" s="26">
        <f t="shared" si="0"/>
        <v>395</v>
      </c>
      <c r="L34" s="26">
        <v>94</v>
      </c>
      <c r="M34" s="26">
        <v>87</v>
      </c>
      <c r="N34" s="26">
        <v>88</v>
      </c>
      <c r="O34" s="26">
        <v>92</v>
      </c>
      <c r="P34" s="26">
        <f t="shared" si="1"/>
        <v>361</v>
      </c>
      <c r="Q34" s="26">
        <v>95</v>
      </c>
      <c r="R34" s="26">
        <v>92</v>
      </c>
      <c r="S34" s="26">
        <v>93</v>
      </c>
      <c r="T34" s="26">
        <v>95</v>
      </c>
      <c r="U34" s="26">
        <f t="shared" si="2"/>
        <v>375</v>
      </c>
      <c r="V34" s="26">
        <f t="shared" si="3"/>
        <v>1131</v>
      </c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>
        <f t="shared" si="4"/>
        <v>1131</v>
      </c>
      <c r="AI34" s="26"/>
      <c r="AJ34" s="26">
        <v>100</v>
      </c>
      <c r="AK34" s="26">
        <v>99</v>
      </c>
      <c r="AL34" s="26">
        <v>98</v>
      </c>
      <c r="AM34" s="26">
        <v>98</v>
      </c>
      <c r="AN34" s="26">
        <f t="shared" si="5"/>
        <v>395</v>
      </c>
      <c r="AO34" s="26">
        <v>93</v>
      </c>
      <c r="AP34" s="26">
        <v>88</v>
      </c>
      <c r="AQ34" s="26">
        <v>88</v>
      </c>
      <c r="AR34" s="26">
        <v>85</v>
      </c>
      <c r="AS34" s="26">
        <f t="shared" si="6"/>
        <v>354</v>
      </c>
      <c r="AT34" s="26">
        <v>94</v>
      </c>
      <c r="AU34" s="26">
        <v>95</v>
      </c>
      <c r="AV34" s="26">
        <v>94</v>
      </c>
      <c r="AW34" s="26">
        <v>96</v>
      </c>
      <c r="AX34" s="26">
        <f t="shared" si="7"/>
        <v>379</v>
      </c>
      <c r="AY34" s="26">
        <f t="shared" si="8"/>
        <v>1128</v>
      </c>
      <c r="AZ34" s="26"/>
      <c r="BA34" s="26">
        <f t="shared" si="9"/>
        <v>1128</v>
      </c>
      <c r="BB34" s="26"/>
      <c r="BC34" s="26">
        <v>98</v>
      </c>
      <c r="BD34" s="26">
        <v>96</v>
      </c>
      <c r="BE34" s="26">
        <v>99</v>
      </c>
      <c r="BF34" s="26">
        <v>95</v>
      </c>
      <c r="BG34" s="26">
        <f t="shared" si="10"/>
        <v>388</v>
      </c>
      <c r="BH34" s="26">
        <v>92</v>
      </c>
      <c r="BI34" s="26">
        <v>87</v>
      </c>
      <c r="BJ34" s="26">
        <v>88</v>
      </c>
      <c r="BK34" s="26">
        <v>92</v>
      </c>
      <c r="BL34" s="26">
        <f t="shared" si="11"/>
        <v>359</v>
      </c>
      <c r="BM34" s="26">
        <v>96</v>
      </c>
      <c r="BN34" s="26">
        <v>94</v>
      </c>
      <c r="BO34" s="26">
        <v>92</v>
      </c>
      <c r="BP34" s="26">
        <v>97</v>
      </c>
      <c r="BQ34" s="26">
        <f t="shared" si="12"/>
        <v>379</v>
      </c>
      <c r="BR34" s="26">
        <f t="shared" si="13"/>
        <v>1126</v>
      </c>
      <c r="BS34" s="26"/>
      <c r="BT34" s="26">
        <f t="shared" si="14"/>
        <v>1126</v>
      </c>
      <c r="BU34">
        <f t="shared" si="15"/>
        <v>3385</v>
      </c>
    </row>
    <row r="35" spans="1:73" x14ac:dyDescent="0.25">
      <c r="A35" s="27">
        <v>19</v>
      </c>
      <c r="B35" s="28"/>
      <c r="C35" s="29" t="s">
        <v>69</v>
      </c>
      <c r="D35" s="29" t="s">
        <v>70</v>
      </c>
      <c r="E35" s="30"/>
      <c r="F35" s="26"/>
      <c r="G35" s="26">
        <v>99</v>
      </c>
      <c r="H35" s="26">
        <v>98</v>
      </c>
      <c r="I35" s="26">
        <v>97</v>
      </c>
      <c r="J35" s="26">
        <v>97</v>
      </c>
      <c r="K35" s="26">
        <f t="shared" si="0"/>
        <v>391</v>
      </c>
      <c r="L35" s="26">
        <v>87</v>
      </c>
      <c r="M35" s="26">
        <v>89</v>
      </c>
      <c r="N35" s="26">
        <v>88</v>
      </c>
      <c r="O35" s="26">
        <v>85</v>
      </c>
      <c r="P35" s="26">
        <f t="shared" si="1"/>
        <v>349</v>
      </c>
      <c r="Q35" s="26">
        <v>93</v>
      </c>
      <c r="R35" s="26">
        <v>94</v>
      </c>
      <c r="S35" s="26">
        <v>91</v>
      </c>
      <c r="T35" s="26">
        <v>96</v>
      </c>
      <c r="U35" s="26">
        <f t="shared" si="2"/>
        <v>374</v>
      </c>
      <c r="V35" s="26">
        <f t="shared" si="3"/>
        <v>1114</v>
      </c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>
        <f t="shared" si="4"/>
        <v>1114</v>
      </c>
      <c r="AI35" s="26"/>
      <c r="AJ35" s="26">
        <v>99</v>
      </c>
      <c r="AK35" s="26">
        <v>100</v>
      </c>
      <c r="AL35" s="26">
        <v>99</v>
      </c>
      <c r="AM35" s="26">
        <v>99</v>
      </c>
      <c r="AN35" s="26">
        <f t="shared" si="5"/>
        <v>397</v>
      </c>
      <c r="AO35" s="26">
        <v>82</v>
      </c>
      <c r="AP35" s="26">
        <v>83</v>
      </c>
      <c r="AQ35" s="26">
        <v>89</v>
      </c>
      <c r="AR35" s="26">
        <v>87</v>
      </c>
      <c r="AS35" s="26">
        <f t="shared" si="6"/>
        <v>341</v>
      </c>
      <c r="AT35" s="26">
        <v>95</v>
      </c>
      <c r="AU35" s="26">
        <v>96</v>
      </c>
      <c r="AV35" s="26">
        <v>98</v>
      </c>
      <c r="AW35" s="26">
        <v>97</v>
      </c>
      <c r="AX35" s="26">
        <f t="shared" si="7"/>
        <v>386</v>
      </c>
      <c r="AY35" s="26">
        <f t="shared" si="8"/>
        <v>1124</v>
      </c>
      <c r="AZ35" s="26"/>
      <c r="BA35" s="26">
        <f t="shared" si="9"/>
        <v>1124</v>
      </c>
      <c r="BB35" s="26"/>
      <c r="BC35" s="26">
        <v>100</v>
      </c>
      <c r="BD35" s="26">
        <v>99</v>
      </c>
      <c r="BE35" s="26">
        <v>98</v>
      </c>
      <c r="BF35" s="26">
        <v>96</v>
      </c>
      <c r="BG35" s="26">
        <f t="shared" si="10"/>
        <v>393</v>
      </c>
      <c r="BH35" s="26">
        <v>94</v>
      </c>
      <c r="BI35" s="26">
        <v>92</v>
      </c>
      <c r="BJ35" s="26">
        <v>91</v>
      </c>
      <c r="BK35" s="26">
        <v>86</v>
      </c>
      <c r="BL35" s="26">
        <f t="shared" si="11"/>
        <v>363</v>
      </c>
      <c r="BM35" s="26">
        <v>95</v>
      </c>
      <c r="BN35" s="26">
        <v>98</v>
      </c>
      <c r="BO35" s="26">
        <v>100</v>
      </c>
      <c r="BP35" s="26">
        <v>95</v>
      </c>
      <c r="BQ35" s="26">
        <f t="shared" si="12"/>
        <v>388</v>
      </c>
      <c r="BR35" s="26">
        <f t="shared" si="13"/>
        <v>1144</v>
      </c>
      <c r="BS35" s="26"/>
      <c r="BT35" s="26">
        <f t="shared" si="14"/>
        <v>1144</v>
      </c>
      <c r="BU35">
        <f t="shared" si="15"/>
        <v>3382</v>
      </c>
    </row>
    <row r="36" spans="1:73" x14ac:dyDescent="0.25">
      <c r="A36" s="27">
        <v>20</v>
      </c>
      <c r="B36" s="28"/>
      <c r="C36" s="29" t="s">
        <v>73</v>
      </c>
      <c r="D36" s="29" t="s">
        <v>74</v>
      </c>
      <c r="E36" s="30"/>
      <c r="F36" s="26"/>
      <c r="G36" s="26">
        <v>96</v>
      </c>
      <c r="H36" s="26">
        <v>96</v>
      </c>
      <c r="I36" s="26">
        <v>96</v>
      </c>
      <c r="J36" s="26">
        <v>96</v>
      </c>
      <c r="K36" s="26">
        <f t="shared" si="0"/>
        <v>384</v>
      </c>
      <c r="L36" s="26">
        <v>90</v>
      </c>
      <c r="M36" s="26">
        <v>89</v>
      </c>
      <c r="N36" s="26">
        <v>91</v>
      </c>
      <c r="O36" s="26">
        <v>89</v>
      </c>
      <c r="P36" s="26">
        <f t="shared" si="1"/>
        <v>359</v>
      </c>
      <c r="Q36" s="26">
        <v>95</v>
      </c>
      <c r="R36" s="26">
        <v>96</v>
      </c>
      <c r="S36" s="26">
        <v>93</v>
      </c>
      <c r="T36" s="26">
        <v>93</v>
      </c>
      <c r="U36" s="26">
        <f t="shared" si="2"/>
        <v>377</v>
      </c>
      <c r="V36" s="26">
        <f t="shared" si="3"/>
        <v>1120</v>
      </c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>
        <f t="shared" si="4"/>
        <v>1120</v>
      </c>
      <c r="AI36" s="26"/>
      <c r="AJ36" s="26">
        <v>97</v>
      </c>
      <c r="AK36" s="26">
        <v>100</v>
      </c>
      <c r="AL36" s="26">
        <v>94</v>
      </c>
      <c r="AM36" s="26">
        <v>97</v>
      </c>
      <c r="AN36" s="26">
        <f t="shared" si="5"/>
        <v>388</v>
      </c>
      <c r="AO36" s="26">
        <v>83</v>
      </c>
      <c r="AP36" s="26">
        <v>96</v>
      </c>
      <c r="AQ36" s="26">
        <v>92</v>
      </c>
      <c r="AR36" s="26">
        <v>96</v>
      </c>
      <c r="AS36" s="26">
        <f t="shared" si="6"/>
        <v>367</v>
      </c>
      <c r="AT36" s="26">
        <v>92</v>
      </c>
      <c r="AU36" s="26">
        <v>93</v>
      </c>
      <c r="AV36" s="26">
        <v>90</v>
      </c>
      <c r="AW36" s="26">
        <v>94</v>
      </c>
      <c r="AX36" s="26">
        <f t="shared" si="7"/>
        <v>369</v>
      </c>
      <c r="AY36" s="26">
        <f t="shared" si="8"/>
        <v>1124</v>
      </c>
      <c r="AZ36" s="26"/>
      <c r="BA36" s="26">
        <f t="shared" si="9"/>
        <v>1124</v>
      </c>
      <c r="BB36" s="26"/>
      <c r="BC36" s="26">
        <v>95</v>
      </c>
      <c r="BD36" s="26">
        <v>95</v>
      </c>
      <c r="BE36" s="26">
        <v>98</v>
      </c>
      <c r="BF36" s="26">
        <v>93</v>
      </c>
      <c r="BG36" s="26">
        <f t="shared" si="10"/>
        <v>381</v>
      </c>
      <c r="BH36" s="26">
        <v>92</v>
      </c>
      <c r="BI36" s="26">
        <v>92</v>
      </c>
      <c r="BJ36" s="26">
        <v>92</v>
      </c>
      <c r="BK36" s="26">
        <v>94</v>
      </c>
      <c r="BL36" s="26">
        <f t="shared" si="11"/>
        <v>370</v>
      </c>
      <c r="BM36" s="26">
        <v>96</v>
      </c>
      <c r="BN36" s="26">
        <v>93</v>
      </c>
      <c r="BO36" s="26">
        <v>93</v>
      </c>
      <c r="BP36" s="26">
        <v>95</v>
      </c>
      <c r="BQ36" s="26">
        <f t="shared" si="12"/>
        <v>377</v>
      </c>
      <c r="BR36" s="26">
        <f t="shared" si="13"/>
        <v>1128</v>
      </c>
      <c r="BS36" s="26"/>
      <c r="BT36" s="26">
        <f t="shared" si="14"/>
        <v>1128</v>
      </c>
      <c r="BU36">
        <f t="shared" si="15"/>
        <v>3372</v>
      </c>
    </row>
    <row r="37" spans="1:73" x14ac:dyDescent="0.25">
      <c r="A37" s="27">
        <v>21</v>
      </c>
      <c r="B37" s="28"/>
      <c r="C37" s="29" t="s">
        <v>84</v>
      </c>
      <c r="D37" s="29" t="s">
        <v>85</v>
      </c>
      <c r="E37" s="30"/>
      <c r="F37" s="26"/>
      <c r="G37" s="26">
        <v>100</v>
      </c>
      <c r="H37" s="26">
        <v>97</v>
      </c>
      <c r="I37" s="26">
        <v>99</v>
      </c>
      <c r="J37" s="26">
        <v>98</v>
      </c>
      <c r="K37" s="26">
        <f t="shared" si="0"/>
        <v>394</v>
      </c>
      <c r="L37" s="26">
        <v>86</v>
      </c>
      <c r="M37" s="26">
        <v>86</v>
      </c>
      <c r="N37" s="26">
        <v>92</v>
      </c>
      <c r="O37" s="26">
        <v>89</v>
      </c>
      <c r="P37" s="26">
        <f t="shared" si="1"/>
        <v>353</v>
      </c>
      <c r="Q37" s="26">
        <v>97</v>
      </c>
      <c r="R37" s="26">
        <v>95</v>
      </c>
      <c r="S37" s="26">
        <v>94</v>
      </c>
      <c r="T37" s="26">
        <v>93</v>
      </c>
      <c r="U37" s="26">
        <f t="shared" si="2"/>
        <v>379</v>
      </c>
      <c r="V37" s="26">
        <f t="shared" si="3"/>
        <v>1126</v>
      </c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>
        <f t="shared" si="4"/>
        <v>1126</v>
      </c>
      <c r="AI37" s="26"/>
      <c r="AJ37" s="26">
        <v>99</v>
      </c>
      <c r="AK37" s="26">
        <v>98</v>
      </c>
      <c r="AL37" s="26">
        <v>99</v>
      </c>
      <c r="AM37" s="26">
        <v>97</v>
      </c>
      <c r="AN37" s="26">
        <f t="shared" si="5"/>
        <v>393</v>
      </c>
      <c r="AO37" s="26">
        <v>88</v>
      </c>
      <c r="AP37" s="26">
        <v>95</v>
      </c>
      <c r="AQ37" s="26">
        <v>88</v>
      </c>
      <c r="AR37" s="26">
        <v>91</v>
      </c>
      <c r="AS37" s="26">
        <f t="shared" si="6"/>
        <v>362</v>
      </c>
      <c r="AT37" s="26">
        <v>85</v>
      </c>
      <c r="AU37" s="26">
        <v>90</v>
      </c>
      <c r="AV37" s="26">
        <v>94</v>
      </c>
      <c r="AW37" s="26">
        <v>91</v>
      </c>
      <c r="AX37" s="26">
        <f t="shared" si="7"/>
        <v>360</v>
      </c>
      <c r="AY37" s="26">
        <f t="shared" si="8"/>
        <v>1115</v>
      </c>
      <c r="AZ37" s="26"/>
      <c r="BA37" s="26">
        <f t="shared" si="9"/>
        <v>1115</v>
      </c>
      <c r="BB37" s="26"/>
      <c r="BC37" s="26">
        <v>97</v>
      </c>
      <c r="BD37" s="26">
        <v>97</v>
      </c>
      <c r="BE37" s="26">
        <v>95</v>
      </c>
      <c r="BF37" s="26">
        <v>94</v>
      </c>
      <c r="BG37" s="26">
        <f t="shared" si="10"/>
        <v>383</v>
      </c>
      <c r="BH37" s="26">
        <v>90</v>
      </c>
      <c r="BI37" s="26">
        <v>92</v>
      </c>
      <c r="BJ37" s="26">
        <v>86</v>
      </c>
      <c r="BK37" s="26">
        <v>90</v>
      </c>
      <c r="BL37" s="26">
        <f t="shared" si="11"/>
        <v>358</v>
      </c>
      <c r="BM37" s="26">
        <v>91</v>
      </c>
      <c r="BN37" s="26">
        <v>93</v>
      </c>
      <c r="BO37" s="26">
        <v>97</v>
      </c>
      <c r="BP37" s="26">
        <v>96</v>
      </c>
      <c r="BQ37" s="26">
        <f t="shared" si="12"/>
        <v>377</v>
      </c>
      <c r="BR37" s="26">
        <f t="shared" si="13"/>
        <v>1118</v>
      </c>
      <c r="BS37" s="26"/>
      <c r="BT37" s="26">
        <f t="shared" si="14"/>
        <v>1118</v>
      </c>
      <c r="BU37">
        <f t="shared" si="15"/>
        <v>3359</v>
      </c>
    </row>
    <row r="38" spans="1:73" x14ac:dyDescent="0.25">
      <c r="A38" s="27">
        <v>22</v>
      </c>
      <c r="B38" s="28"/>
      <c r="C38" s="29" t="s">
        <v>92</v>
      </c>
      <c r="D38" s="29" t="s">
        <v>93</v>
      </c>
      <c r="E38" s="30"/>
      <c r="F38" s="26"/>
      <c r="G38" s="26">
        <v>89</v>
      </c>
      <c r="H38" s="26">
        <v>95</v>
      </c>
      <c r="I38" s="26">
        <v>93</v>
      </c>
      <c r="J38" s="26">
        <v>95</v>
      </c>
      <c r="K38" s="26">
        <f t="shared" si="0"/>
        <v>372</v>
      </c>
      <c r="L38" s="26">
        <v>90</v>
      </c>
      <c r="M38" s="26">
        <v>89</v>
      </c>
      <c r="N38" s="26">
        <v>85</v>
      </c>
      <c r="O38" s="26">
        <v>81</v>
      </c>
      <c r="P38" s="26">
        <f t="shared" si="1"/>
        <v>345</v>
      </c>
      <c r="Q38" s="26">
        <v>90</v>
      </c>
      <c r="R38" s="26">
        <v>90</v>
      </c>
      <c r="S38" s="26">
        <v>88</v>
      </c>
      <c r="T38" s="26">
        <v>90</v>
      </c>
      <c r="U38" s="26">
        <f t="shared" si="2"/>
        <v>358</v>
      </c>
      <c r="V38" s="26">
        <f t="shared" si="3"/>
        <v>1075</v>
      </c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>
        <f t="shared" si="4"/>
        <v>1075</v>
      </c>
      <c r="AI38" s="26"/>
      <c r="AJ38" s="26">
        <v>93</v>
      </c>
      <c r="AK38" s="26">
        <v>95</v>
      </c>
      <c r="AL38" s="26">
        <v>95</v>
      </c>
      <c r="AM38" s="26">
        <v>99</v>
      </c>
      <c r="AN38" s="26">
        <f t="shared" si="5"/>
        <v>382</v>
      </c>
      <c r="AO38" s="26">
        <v>78</v>
      </c>
      <c r="AP38" s="26">
        <v>79</v>
      </c>
      <c r="AQ38" s="26">
        <v>86</v>
      </c>
      <c r="AR38" s="26">
        <v>87</v>
      </c>
      <c r="AS38" s="26">
        <f t="shared" si="6"/>
        <v>330</v>
      </c>
      <c r="AT38" s="26">
        <v>92</v>
      </c>
      <c r="AU38" s="26">
        <v>88</v>
      </c>
      <c r="AV38" s="26">
        <v>90</v>
      </c>
      <c r="AW38" s="26">
        <v>86</v>
      </c>
      <c r="AX38" s="26">
        <f t="shared" si="7"/>
        <v>356</v>
      </c>
      <c r="AY38" s="26">
        <f t="shared" si="8"/>
        <v>1068</v>
      </c>
      <c r="AZ38" s="26"/>
      <c r="BA38" s="26">
        <f t="shared" si="9"/>
        <v>1068</v>
      </c>
      <c r="BB38" s="26"/>
      <c r="BC38" s="26">
        <v>95</v>
      </c>
      <c r="BD38" s="26">
        <v>94</v>
      </c>
      <c r="BE38" s="26">
        <v>95</v>
      </c>
      <c r="BF38" s="26">
        <v>95</v>
      </c>
      <c r="BG38" s="26">
        <f t="shared" si="10"/>
        <v>379</v>
      </c>
      <c r="BH38" s="26">
        <v>76</v>
      </c>
      <c r="BI38" s="26">
        <v>79</v>
      </c>
      <c r="BJ38" s="26">
        <v>81</v>
      </c>
      <c r="BK38" s="26">
        <v>85</v>
      </c>
      <c r="BL38" s="26">
        <f t="shared" si="11"/>
        <v>321</v>
      </c>
      <c r="BM38" s="26">
        <v>91</v>
      </c>
      <c r="BN38" s="26">
        <v>95</v>
      </c>
      <c r="BO38" s="26">
        <v>85</v>
      </c>
      <c r="BP38" s="26">
        <v>88</v>
      </c>
      <c r="BQ38" s="26">
        <f t="shared" si="12"/>
        <v>359</v>
      </c>
      <c r="BR38" s="26">
        <f t="shared" si="13"/>
        <v>1059</v>
      </c>
      <c r="BS38" s="26"/>
      <c r="BT38" s="26">
        <f t="shared" si="14"/>
        <v>1059</v>
      </c>
      <c r="BU38">
        <f t="shared" si="15"/>
        <v>3202</v>
      </c>
    </row>
    <row r="39" spans="1:73" x14ac:dyDescent="0.25">
      <c r="A39" s="27">
        <v>23</v>
      </c>
      <c r="B39" s="28"/>
      <c r="C39" s="29" t="s">
        <v>86</v>
      </c>
      <c r="D39" s="29" t="s">
        <v>87</v>
      </c>
      <c r="E39" s="30"/>
      <c r="F39" s="26"/>
      <c r="G39" s="26">
        <v>97</v>
      </c>
      <c r="H39" s="26">
        <v>98</v>
      </c>
      <c r="I39" s="26">
        <v>99</v>
      </c>
      <c r="J39" s="26">
        <v>97</v>
      </c>
      <c r="K39" s="26">
        <f t="shared" si="0"/>
        <v>391</v>
      </c>
      <c r="L39" s="26">
        <v>79</v>
      </c>
      <c r="M39" s="26">
        <v>74</v>
      </c>
      <c r="N39" s="26">
        <v>86</v>
      </c>
      <c r="O39" s="26">
        <v>81</v>
      </c>
      <c r="P39" s="26">
        <f t="shared" si="1"/>
        <v>320</v>
      </c>
      <c r="Q39" s="26">
        <v>89</v>
      </c>
      <c r="R39" s="26">
        <v>87</v>
      </c>
      <c r="S39" s="26">
        <v>84</v>
      </c>
      <c r="T39" s="26">
        <v>89</v>
      </c>
      <c r="U39" s="26">
        <f t="shared" si="2"/>
        <v>349</v>
      </c>
      <c r="V39" s="26">
        <f t="shared" si="3"/>
        <v>1060</v>
      </c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>
        <f t="shared" si="4"/>
        <v>1060</v>
      </c>
      <c r="AI39" s="26"/>
      <c r="AJ39" s="26">
        <v>96</v>
      </c>
      <c r="AK39" s="26">
        <v>94</v>
      </c>
      <c r="AL39" s="26">
        <v>97</v>
      </c>
      <c r="AM39" s="26">
        <v>95</v>
      </c>
      <c r="AN39" s="26">
        <f t="shared" si="5"/>
        <v>382</v>
      </c>
      <c r="AO39" s="26">
        <v>73</v>
      </c>
      <c r="AP39" s="26">
        <v>71</v>
      </c>
      <c r="AQ39" s="26">
        <v>85</v>
      </c>
      <c r="AR39" s="26">
        <v>80</v>
      </c>
      <c r="AS39" s="26">
        <f t="shared" si="6"/>
        <v>309</v>
      </c>
      <c r="AT39" s="26">
        <v>86</v>
      </c>
      <c r="AU39" s="26">
        <v>89</v>
      </c>
      <c r="AV39" s="26">
        <v>93</v>
      </c>
      <c r="AW39" s="26">
        <v>90</v>
      </c>
      <c r="AX39" s="26">
        <f t="shared" si="7"/>
        <v>358</v>
      </c>
      <c r="AY39" s="26">
        <f t="shared" si="8"/>
        <v>1049</v>
      </c>
      <c r="AZ39" s="26"/>
      <c r="BA39" s="26">
        <f t="shared" si="9"/>
        <v>1049</v>
      </c>
      <c r="BB39" s="26"/>
      <c r="BC39" s="26">
        <v>99</v>
      </c>
      <c r="BD39" s="26">
        <v>96</v>
      </c>
      <c r="BE39" s="26">
        <v>98</v>
      </c>
      <c r="BF39" s="26">
        <v>98</v>
      </c>
      <c r="BG39" s="26">
        <f t="shared" si="10"/>
        <v>391</v>
      </c>
      <c r="BH39" s="26">
        <v>81</v>
      </c>
      <c r="BI39" s="26">
        <v>67</v>
      </c>
      <c r="BJ39" s="26">
        <v>72</v>
      </c>
      <c r="BK39" s="26">
        <v>82</v>
      </c>
      <c r="BL39" s="26">
        <f t="shared" si="11"/>
        <v>302</v>
      </c>
      <c r="BM39" s="26">
        <v>89</v>
      </c>
      <c r="BN39" s="26">
        <v>84</v>
      </c>
      <c r="BO39" s="26">
        <v>90</v>
      </c>
      <c r="BP39" s="26">
        <v>88</v>
      </c>
      <c r="BQ39" s="26">
        <f t="shared" si="12"/>
        <v>351</v>
      </c>
      <c r="BR39" s="26">
        <f t="shared" si="13"/>
        <v>1044</v>
      </c>
      <c r="BS39" s="26"/>
      <c r="BT39" s="26">
        <f t="shared" si="14"/>
        <v>1044</v>
      </c>
      <c r="BU39">
        <f t="shared" si="15"/>
        <v>3153</v>
      </c>
    </row>
    <row r="40" spans="1:73" ht="15.5" x14ac:dyDescent="0.35">
      <c r="A40" s="7"/>
      <c r="B40" s="2"/>
      <c r="C40" s="3"/>
      <c r="D40" s="3"/>
      <c r="E40" s="4"/>
    </row>
    <row r="41" spans="1:73" ht="15.5" x14ac:dyDescent="0.35">
      <c r="A41" s="7"/>
      <c r="B41" s="2"/>
      <c r="C41" s="3"/>
      <c r="D41" s="3"/>
      <c r="E41" s="4"/>
    </row>
    <row r="42" spans="1:73" ht="15.5" x14ac:dyDescent="0.35">
      <c r="A42" s="7"/>
      <c r="B42" s="2"/>
      <c r="C42" s="3"/>
      <c r="D42" s="3"/>
      <c r="E42" s="4"/>
    </row>
    <row r="43" spans="1:73" ht="15.5" x14ac:dyDescent="0.35">
      <c r="A43" s="7"/>
      <c r="B43" s="2"/>
      <c r="C43" s="3"/>
      <c r="D43" s="3"/>
      <c r="E43" s="4"/>
    </row>
    <row r="44" spans="1:73" ht="15.5" x14ac:dyDescent="0.35">
      <c r="A44" s="7"/>
      <c r="B44" s="2"/>
      <c r="C44" s="3"/>
      <c r="D44" s="3"/>
      <c r="E44" s="4"/>
    </row>
    <row r="45" spans="1:73" ht="15.5" x14ac:dyDescent="0.35">
      <c r="A45" s="7"/>
      <c r="B45" s="2"/>
      <c r="C45" s="3"/>
      <c r="D45" s="3"/>
      <c r="E45" s="4"/>
    </row>
    <row r="46" spans="1:73" ht="15.5" x14ac:dyDescent="0.35">
      <c r="A46" s="7"/>
      <c r="B46" s="2"/>
      <c r="C46" s="3"/>
      <c r="D46" s="3"/>
      <c r="E46" s="4"/>
    </row>
    <row r="47" spans="1:73" ht="15.5" x14ac:dyDescent="0.35">
      <c r="A47" s="7"/>
      <c r="B47" s="2"/>
      <c r="C47" s="3"/>
      <c r="D47" s="3"/>
      <c r="E47" s="4"/>
    </row>
    <row r="48" spans="1:73" ht="15.5" x14ac:dyDescent="0.35">
      <c r="A48" s="7"/>
      <c r="B48" s="2"/>
      <c r="C48" s="3"/>
      <c r="D48" s="3"/>
      <c r="E48" s="4"/>
    </row>
    <row r="49" spans="1:5" ht="15.5" x14ac:dyDescent="0.35">
      <c r="A49" s="7"/>
      <c r="B49" s="2"/>
      <c r="C49" s="3"/>
      <c r="D49" s="3"/>
      <c r="E49" s="4"/>
    </row>
    <row r="50" spans="1:5" ht="15.5" x14ac:dyDescent="0.35">
      <c r="A50" s="7"/>
      <c r="B50" s="2"/>
      <c r="C50" s="3"/>
      <c r="D50" s="3"/>
      <c r="E50" s="4"/>
    </row>
    <row r="51" spans="1:5" ht="15.5" x14ac:dyDescent="0.35">
      <c r="A51" s="7"/>
      <c r="B51" s="2"/>
      <c r="C51" s="3"/>
      <c r="D51" s="3"/>
      <c r="E51" s="4"/>
    </row>
    <row r="52" spans="1:5" ht="15.5" x14ac:dyDescent="0.35">
      <c r="A52" s="7"/>
      <c r="B52" s="2"/>
      <c r="C52" s="3"/>
      <c r="D52" s="3"/>
      <c r="E52" s="4"/>
    </row>
    <row r="53" spans="1:5" ht="15.5" x14ac:dyDescent="0.35">
      <c r="A53" s="7"/>
      <c r="B53" s="2"/>
      <c r="C53" s="3"/>
      <c r="D53" s="3"/>
      <c r="E53" s="4"/>
    </row>
    <row r="54" spans="1:5" ht="15.5" x14ac:dyDescent="0.35">
      <c r="A54" s="7"/>
      <c r="B54" s="2"/>
      <c r="C54" s="3"/>
      <c r="D54" s="3"/>
      <c r="E54" s="4"/>
    </row>
    <row r="55" spans="1:5" ht="15.5" x14ac:dyDescent="0.35">
      <c r="A55" s="7"/>
      <c r="B55" s="2"/>
      <c r="C55" s="3"/>
      <c r="D55" s="3"/>
      <c r="E55" s="4"/>
    </row>
    <row r="56" spans="1:5" ht="15.5" x14ac:dyDescent="0.35">
      <c r="A56" s="7"/>
      <c r="B56" s="2"/>
      <c r="C56" s="3"/>
      <c r="D56" s="3"/>
      <c r="E56" s="4"/>
    </row>
    <row r="57" spans="1:5" ht="15.5" x14ac:dyDescent="0.35">
      <c r="A57" s="7"/>
      <c r="B57" s="2"/>
      <c r="C57" s="3"/>
      <c r="D57" s="3"/>
      <c r="E57" s="4"/>
    </row>
    <row r="58" spans="1:5" ht="15.5" x14ac:dyDescent="0.35">
      <c r="A58" s="7"/>
      <c r="B58" s="2"/>
      <c r="C58" s="3"/>
      <c r="D58" s="3"/>
      <c r="E58" s="4"/>
    </row>
    <row r="59" spans="1:5" ht="15.5" x14ac:dyDescent="0.35">
      <c r="A59" s="7"/>
      <c r="B59" s="2"/>
      <c r="C59" s="3"/>
      <c r="D59" s="3"/>
      <c r="E59" s="4"/>
    </row>
    <row r="60" spans="1:5" ht="15.5" x14ac:dyDescent="0.35">
      <c r="A60" s="7"/>
      <c r="B60" s="2"/>
      <c r="C60" s="3"/>
      <c r="D60" s="3"/>
      <c r="E60" s="4"/>
    </row>
    <row r="61" spans="1:5" ht="15.5" x14ac:dyDescent="0.35">
      <c r="A61" s="7"/>
      <c r="B61" s="2"/>
      <c r="C61" s="3"/>
      <c r="D61" s="3"/>
      <c r="E61" s="4"/>
    </row>
    <row r="62" spans="1:5" ht="15.5" x14ac:dyDescent="0.35">
      <c r="A62" s="7"/>
      <c r="B62" s="2"/>
      <c r="C62" s="3"/>
      <c r="D62" s="3"/>
      <c r="E62" s="4"/>
    </row>
    <row r="63" spans="1:5" ht="15.5" x14ac:dyDescent="0.35">
      <c r="A63" s="7"/>
      <c r="B63" s="2"/>
      <c r="C63" s="3"/>
      <c r="D63" s="3"/>
      <c r="E63" s="4"/>
    </row>
  </sheetData>
  <mergeCells count="1">
    <mergeCell ref="A1:AZ1"/>
  </mergeCells>
  <phoneticPr fontId="0" type="noConversion"/>
  <conditionalFormatting sqref="V3:AF16 U3:U15 G3:T16 AG16:AH16 AJ16:AW16 BA3:BB3 AY16:BP16 BT3 BR16:BU16">
    <cfRule type="cellIs" dxfId="1" priority="1" stopIfTrue="1" operator="equal">
      <formula>100</formula>
    </cfRule>
  </conditionalFormatting>
  <pageMargins left="0.5" right="0.5" top="1" bottom="1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workbookViewId="0"/>
  </sheetViews>
  <sheetFormatPr defaultRowHeight="12.5" x14ac:dyDescent="0.25"/>
  <cols>
    <col min="1" max="1" width="4.7265625" customWidth="1"/>
    <col min="2" max="2" width="1.453125" customWidth="1"/>
    <col min="3" max="3" width="9.7265625" customWidth="1"/>
    <col min="4" max="4" width="8.453125" customWidth="1"/>
    <col min="5" max="5" width="2.26953125" customWidth="1"/>
    <col min="6" max="11" width="3.7265625" hidden="1" customWidth="1"/>
    <col min="12" max="12" width="6.26953125" customWidth="1"/>
    <col min="13" max="13" width="6.1796875" customWidth="1"/>
    <col min="14" max="14" width="7.453125" customWidth="1"/>
    <col min="15" max="15" width="2.453125" customWidth="1"/>
    <col min="16" max="21" width="3.7265625" hidden="1" customWidth="1"/>
    <col min="22" max="22" width="6.453125" customWidth="1"/>
    <col min="23" max="23" width="6.1796875" customWidth="1"/>
    <col min="24" max="24" width="6.54296875" customWidth="1"/>
    <col min="25" max="25" width="2.1796875" customWidth="1"/>
    <col min="26" max="31" width="3.7265625" customWidth="1"/>
    <col min="32" max="32" width="6.7265625" customWidth="1"/>
    <col min="33" max="33" width="6.453125" customWidth="1"/>
    <col min="34" max="34" width="6.54296875" customWidth="1"/>
  </cols>
  <sheetData>
    <row r="1" spans="1:35" ht="20.25" customHeight="1" x14ac:dyDescent="0.35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35" ht="17.25" customHeight="1" x14ac:dyDescent="0.35">
      <c r="A2" s="89" t="s">
        <v>172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35" ht="15.5" x14ac:dyDescent="0.35">
      <c r="L3" s="1"/>
      <c r="M3" s="1"/>
      <c r="N3" s="8" t="s">
        <v>117</v>
      </c>
      <c r="O3" s="1"/>
      <c r="P3" s="1"/>
      <c r="Q3" s="1"/>
      <c r="R3" s="1"/>
      <c r="S3" s="1"/>
      <c r="T3" s="1"/>
      <c r="U3" s="1"/>
      <c r="V3" s="1"/>
      <c r="W3" s="1"/>
      <c r="X3" s="8" t="s">
        <v>173</v>
      </c>
      <c r="Y3" s="1"/>
      <c r="Z3" s="1"/>
      <c r="AA3" s="1"/>
      <c r="AB3" s="1"/>
      <c r="AC3" s="1"/>
      <c r="AD3" s="1"/>
      <c r="AE3" s="1"/>
      <c r="AF3" s="1"/>
      <c r="AG3" s="1"/>
      <c r="AH3" s="8" t="s">
        <v>174</v>
      </c>
      <c r="AI3" s="1" t="s">
        <v>120</v>
      </c>
    </row>
    <row r="4" spans="1:35" ht="15.5" x14ac:dyDescent="0.35">
      <c r="A4" s="8" t="s">
        <v>15</v>
      </c>
      <c r="B4" s="8"/>
      <c r="C4" s="10" t="s">
        <v>0</v>
      </c>
      <c r="D4" s="10" t="s">
        <v>1</v>
      </c>
      <c r="F4" s="8">
        <v>1</v>
      </c>
      <c r="G4" s="8">
        <v>2</v>
      </c>
      <c r="H4" s="8">
        <v>3</v>
      </c>
      <c r="I4" s="8">
        <v>4</v>
      </c>
      <c r="J4" s="8">
        <v>5</v>
      </c>
      <c r="K4" s="8">
        <v>6</v>
      </c>
      <c r="L4" s="8" t="s">
        <v>21</v>
      </c>
      <c r="M4" s="8" t="s">
        <v>20</v>
      </c>
      <c r="N4" s="8" t="s">
        <v>19</v>
      </c>
      <c r="P4" s="8">
        <v>1</v>
      </c>
      <c r="Q4" s="8">
        <v>2</v>
      </c>
      <c r="R4" s="8">
        <v>3</v>
      </c>
      <c r="S4" s="8">
        <v>4</v>
      </c>
      <c r="T4" s="8">
        <v>5</v>
      </c>
      <c r="U4" s="8">
        <v>6</v>
      </c>
      <c r="V4" s="8" t="s">
        <v>22</v>
      </c>
      <c r="W4" s="8" t="s">
        <v>20</v>
      </c>
      <c r="X4" s="8" t="s">
        <v>19</v>
      </c>
      <c r="Z4" s="8">
        <v>1</v>
      </c>
      <c r="AA4" s="8">
        <v>2</v>
      </c>
      <c r="AB4" s="8">
        <v>3</v>
      </c>
      <c r="AC4" s="8">
        <v>4</v>
      </c>
      <c r="AD4" s="8">
        <v>5</v>
      </c>
      <c r="AE4" s="8">
        <v>6</v>
      </c>
      <c r="AF4" s="8" t="s">
        <v>116</v>
      </c>
      <c r="AG4" s="8" t="s">
        <v>20</v>
      </c>
      <c r="AH4" s="8" t="s">
        <v>19</v>
      </c>
      <c r="AI4" s="8" t="s">
        <v>119</v>
      </c>
    </row>
    <row r="5" spans="1:35" x14ac:dyDescent="0.25">
      <c r="A5" s="27">
        <v>1</v>
      </c>
      <c r="B5" s="28"/>
      <c r="C5" s="26" t="s">
        <v>95</v>
      </c>
      <c r="D5" s="26" t="s">
        <v>96</v>
      </c>
      <c r="E5" s="26"/>
      <c r="F5" s="26">
        <v>100</v>
      </c>
      <c r="G5" s="26">
        <v>100</v>
      </c>
      <c r="H5" s="26">
        <v>100</v>
      </c>
      <c r="I5" s="26">
        <v>99</v>
      </c>
      <c r="J5" s="26">
        <v>99</v>
      </c>
      <c r="K5" s="26">
        <v>100</v>
      </c>
      <c r="L5" s="26">
        <f t="shared" ref="L5:L31" si="0">SUM(F5:K5)</f>
        <v>598</v>
      </c>
      <c r="M5" s="26">
        <v>103.9</v>
      </c>
      <c r="N5" s="26">
        <f t="shared" ref="N5:N31" si="1">L5+M5</f>
        <v>701.9</v>
      </c>
      <c r="P5" s="26">
        <v>100</v>
      </c>
      <c r="Q5" s="26">
        <v>100</v>
      </c>
      <c r="R5" s="26">
        <v>100</v>
      </c>
      <c r="S5" s="26">
        <v>100</v>
      </c>
      <c r="T5" s="26">
        <v>100</v>
      </c>
      <c r="U5" s="26">
        <v>100</v>
      </c>
      <c r="V5" s="26">
        <f t="shared" ref="V5:V33" si="2">SUM(P5:U5)</f>
        <v>600</v>
      </c>
      <c r="W5" s="26">
        <v>105.4</v>
      </c>
      <c r="X5" s="26">
        <f t="shared" ref="X5:X33" si="3">V5+W5</f>
        <v>705.4</v>
      </c>
      <c r="Z5" s="26">
        <v>99</v>
      </c>
      <c r="AA5" s="26">
        <v>100</v>
      </c>
      <c r="AB5" s="26">
        <v>100</v>
      </c>
      <c r="AC5" s="26">
        <v>97</v>
      </c>
      <c r="AD5" s="26">
        <v>100</v>
      </c>
      <c r="AE5" s="26">
        <v>99</v>
      </c>
      <c r="AF5" s="26">
        <f t="shared" ref="AF5:AF33" si="4">SUM(Z5:AE5)</f>
        <v>595</v>
      </c>
      <c r="AG5" s="26"/>
      <c r="AH5" s="26">
        <f t="shared" ref="AH5:AH33" si="5">AF5+AG5</f>
        <v>595</v>
      </c>
      <c r="AI5">
        <f t="shared" ref="AI5:AI33" si="6">L5+M5+V5+W5+AF5+AG5</f>
        <v>2002.3000000000002</v>
      </c>
    </row>
    <row r="6" spans="1:35" x14ac:dyDescent="0.25">
      <c r="A6" s="27">
        <v>2</v>
      </c>
      <c r="B6" s="28"/>
      <c r="C6" s="26" t="s">
        <v>75</v>
      </c>
      <c r="D6" s="26" t="s">
        <v>76</v>
      </c>
      <c r="E6" s="26"/>
      <c r="F6" s="26">
        <v>100</v>
      </c>
      <c r="G6" s="26">
        <v>100</v>
      </c>
      <c r="H6" s="26">
        <v>99</v>
      </c>
      <c r="I6" s="26">
        <v>100</v>
      </c>
      <c r="J6" s="26">
        <v>99</v>
      </c>
      <c r="K6" s="26">
        <v>100</v>
      </c>
      <c r="L6" s="26">
        <f t="shared" si="0"/>
        <v>598</v>
      </c>
      <c r="M6" s="26">
        <v>103.8</v>
      </c>
      <c r="N6" s="26">
        <f t="shared" si="1"/>
        <v>701.8</v>
      </c>
      <c r="P6" s="26">
        <v>100</v>
      </c>
      <c r="Q6" s="26">
        <v>100</v>
      </c>
      <c r="R6" s="26">
        <v>99</v>
      </c>
      <c r="S6" s="26">
        <v>100</v>
      </c>
      <c r="T6" s="26">
        <v>100</v>
      </c>
      <c r="U6" s="26">
        <v>98</v>
      </c>
      <c r="V6" s="26">
        <f t="shared" si="2"/>
        <v>597</v>
      </c>
      <c r="W6" s="26">
        <v>104.1</v>
      </c>
      <c r="X6" s="26">
        <f t="shared" si="3"/>
        <v>701.1</v>
      </c>
      <c r="Z6" s="26">
        <v>100</v>
      </c>
      <c r="AA6" s="26">
        <v>100</v>
      </c>
      <c r="AB6" s="26">
        <v>99</v>
      </c>
      <c r="AC6" s="26">
        <v>99</v>
      </c>
      <c r="AD6" s="26">
        <v>98</v>
      </c>
      <c r="AE6" s="26">
        <v>99</v>
      </c>
      <c r="AF6" s="26">
        <f t="shared" si="4"/>
        <v>595</v>
      </c>
      <c r="AG6" s="26"/>
      <c r="AH6" s="26">
        <f t="shared" si="5"/>
        <v>595</v>
      </c>
      <c r="AI6" s="14">
        <f t="shared" si="6"/>
        <v>1997.8999999999999</v>
      </c>
    </row>
    <row r="7" spans="1:35" x14ac:dyDescent="0.25">
      <c r="A7" s="27">
        <v>3</v>
      </c>
      <c r="B7" s="28"/>
      <c r="C7" s="26" t="s">
        <v>127</v>
      </c>
      <c r="D7" s="26" t="s">
        <v>74</v>
      </c>
      <c r="E7" s="26"/>
      <c r="F7" s="26">
        <v>100</v>
      </c>
      <c r="G7" s="26">
        <v>100</v>
      </c>
      <c r="H7" s="26">
        <v>100</v>
      </c>
      <c r="I7" s="26">
        <v>100</v>
      </c>
      <c r="J7" s="26">
        <v>99</v>
      </c>
      <c r="K7" s="26">
        <v>99</v>
      </c>
      <c r="L7" s="26">
        <f t="shared" si="0"/>
        <v>598</v>
      </c>
      <c r="M7" s="26">
        <v>102.9</v>
      </c>
      <c r="N7" s="26">
        <f t="shared" si="1"/>
        <v>700.9</v>
      </c>
      <c r="P7" s="26">
        <v>99</v>
      </c>
      <c r="Q7" s="26">
        <v>100</v>
      </c>
      <c r="R7" s="26">
        <v>98</v>
      </c>
      <c r="S7" s="26">
        <v>100</v>
      </c>
      <c r="T7" s="26">
        <v>100</v>
      </c>
      <c r="U7" s="26">
        <v>98</v>
      </c>
      <c r="V7" s="26">
        <f t="shared" si="2"/>
        <v>595</v>
      </c>
      <c r="W7" s="26">
        <v>103.5</v>
      </c>
      <c r="X7" s="26">
        <f t="shared" si="3"/>
        <v>698.5</v>
      </c>
      <c r="Z7" s="26">
        <v>99</v>
      </c>
      <c r="AA7" s="26">
        <v>100</v>
      </c>
      <c r="AB7" s="26">
        <v>98</v>
      </c>
      <c r="AC7" s="26">
        <v>100</v>
      </c>
      <c r="AD7" s="26">
        <v>99</v>
      </c>
      <c r="AE7" s="26">
        <v>98</v>
      </c>
      <c r="AF7" s="26">
        <f t="shared" si="4"/>
        <v>594</v>
      </c>
      <c r="AG7" s="26"/>
      <c r="AH7" s="26">
        <f t="shared" si="5"/>
        <v>594</v>
      </c>
      <c r="AI7">
        <f t="shared" si="6"/>
        <v>1993.4</v>
      </c>
    </row>
    <row r="8" spans="1:35" x14ac:dyDescent="0.25">
      <c r="A8" s="27">
        <v>4</v>
      </c>
      <c r="B8" s="28"/>
      <c r="C8" s="32" t="s">
        <v>72</v>
      </c>
      <c r="D8" s="32" t="s">
        <v>76</v>
      </c>
      <c r="E8" s="32"/>
      <c r="F8" s="32">
        <v>98</v>
      </c>
      <c r="G8" s="32">
        <v>100</v>
      </c>
      <c r="H8" s="32">
        <v>100</v>
      </c>
      <c r="I8" s="32">
        <v>99</v>
      </c>
      <c r="J8" s="32">
        <v>99</v>
      </c>
      <c r="K8" s="32">
        <v>99</v>
      </c>
      <c r="L8" s="32">
        <f t="shared" si="0"/>
        <v>595</v>
      </c>
      <c r="M8" s="32">
        <v>101.3</v>
      </c>
      <c r="N8" s="32">
        <f t="shared" si="1"/>
        <v>696.3</v>
      </c>
      <c r="O8" s="33"/>
      <c r="P8" s="32">
        <v>100</v>
      </c>
      <c r="Q8" s="32">
        <v>97</v>
      </c>
      <c r="R8" s="32">
        <v>100</v>
      </c>
      <c r="S8" s="32">
        <v>100</v>
      </c>
      <c r="T8" s="32">
        <v>98</v>
      </c>
      <c r="U8" s="32">
        <v>99</v>
      </c>
      <c r="V8" s="32">
        <f t="shared" si="2"/>
        <v>594</v>
      </c>
      <c r="W8" s="32">
        <v>103.9</v>
      </c>
      <c r="X8" s="32">
        <f t="shared" si="3"/>
        <v>697.9</v>
      </c>
      <c r="Z8" s="26">
        <v>99</v>
      </c>
      <c r="AA8" s="26">
        <v>100</v>
      </c>
      <c r="AB8" s="26">
        <v>97</v>
      </c>
      <c r="AC8" s="26">
        <v>99</v>
      </c>
      <c r="AD8" s="26">
        <v>99</v>
      </c>
      <c r="AE8" s="26">
        <v>99</v>
      </c>
      <c r="AF8" s="26">
        <f t="shared" si="4"/>
        <v>593</v>
      </c>
      <c r="AG8" s="26"/>
      <c r="AH8" s="26">
        <f t="shared" si="5"/>
        <v>593</v>
      </c>
      <c r="AI8" s="14">
        <f t="shared" si="6"/>
        <v>1987.2</v>
      </c>
    </row>
    <row r="9" spans="1:35" x14ac:dyDescent="0.25">
      <c r="A9" s="27">
        <v>5</v>
      </c>
      <c r="B9" s="28"/>
      <c r="C9" s="26" t="s">
        <v>82</v>
      </c>
      <c r="D9" s="26" t="s">
        <v>83</v>
      </c>
      <c r="E9" s="26"/>
      <c r="F9" s="26">
        <v>100</v>
      </c>
      <c r="G9" s="26">
        <v>98</v>
      </c>
      <c r="H9" s="26">
        <v>99</v>
      </c>
      <c r="I9" s="26">
        <v>100</v>
      </c>
      <c r="J9" s="26">
        <v>98</v>
      </c>
      <c r="K9" s="26">
        <v>99</v>
      </c>
      <c r="L9" s="26">
        <f t="shared" si="0"/>
        <v>594</v>
      </c>
      <c r="M9" s="26">
        <v>102.8</v>
      </c>
      <c r="N9" s="26">
        <f t="shared" si="1"/>
        <v>696.8</v>
      </c>
      <c r="P9" s="26">
        <v>100</v>
      </c>
      <c r="Q9" s="26">
        <v>100</v>
      </c>
      <c r="R9" s="26">
        <v>99</v>
      </c>
      <c r="S9" s="26">
        <v>98</v>
      </c>
      <c r="T9" s="26">
        <v>100</v>
      </c>
      <c r="U9" s="26">
        <v>100</v>
      </c>
      <c r="V9" s="26">
        <f t="shared" si="2"/>
        <v>597</v>
      </c>
      <c r="W9" s="26">
        <v>101.7</v>
      </c>
      <c r="X9" s="26">
        <f t="shared" si="3"/>
        <v>698.7</v>
      </c>
      <c r="Z9" s="26">
        <v>99</v>
      </c>
      <c r="AA9" s="26">
        <v>96</v>
      </c>
      <c r="AB9" s="26">
        <v>96</v>
      </c>
      <c r="AC9" s="26">
        <v>98</v>
      </c>
      <c r="AD9" s="26">
        <v>99</v>
      </c>
      <c r="AE9" s="26">
        <v>98</v>
      </c>
      <c r="AF9" s="26">
        <f t="shared" si="4"/>
        <v>586</v>
      </c>
      <c r="AG9" s="26"/>
      <c r="AH9" s="26">
        <f t="shared" si="5"/>
        <v>586</v>
      </c>
      <c r="AI9">
        <f t="shared" si="6"/>
        <v>1981.5</v>
      </c>
    </row>
    <row r="10" spans="1:35" x14ac:dyDescent="0.25">
      <c r="A10" s="27">
        <v>6</v>
      </c>
      <c r="B10" s="28"/>
      <c r="C10" s="26" t="s">
        <v>128</v>
      </c>
      <c r="D10" s="26" t="s">
        <v>27</v>
      </c>
      <c r="E10" s="26"/>
      <c r="F10" s="26">
        <v>99</v>
      </c>
      <c r="G10" s="26">
        <v>98</v>
      </c>
      <c r="H10" s="26">
        <v>98</v>
      </c>
      <c r="I10" s="26">
        <v>100</v>
      </c>
      <c r="J10" s="26">
        <v>100</v>
      </c>
      <c r="K10" s="26">
        <v>99</v>
      </c>
      <c r="L10" s="26">
        <f t="shared" si="0"/>
        <v>594</v>
      </c>
      <c r="M10" s="26">
        <v>103.7</v>
      </c>
      <c r="N10" s="26">
        <f t="shared" si="1"/>
        <v>697.7</v>
      </c>
      <c r="P10" s="26">
        <v>98</v>
      </c>
      <c r="Q10" s="26">
        <v>96</v>
      </c>
      <c r="R10" s="26">
        <v>99</v>
      </c>
      <c r="S10" s="26">
        <v>99</v>
      </c>
      <c r="T10" s="26">
        <v>96</v>
      </c>
      <c r="U10" s="26">
        <v>99</v>
      </c>
      <c r="V10" s="26">
        <f t="shared" si="2"/>
        <v>587</v>
      </c>
      <c r="W10" s="26"/>
      <c r="X10" s="26">
        <f t="shared" si="3"/>
        <v>587</v>
      </c>
      <c r="Z10" s="26">
        <v>97</v>
      </c>
      <c r="AA10" s="26">
        <v>98</v>
      </c>
      <c r="AB10" s="26">
        <v>96</v>
      </c>
      <c r="AC10" s="26">
        <v>99</v>
      </c>
      <c r="AD10" s="26">
        <v>100</v>
      </c>
      <c r="AE10" s="26">
        <v>99</v>
      </c>
      <c r="AF10" s="26">
        <f t="shared" si="4"/>
        <v>589</v>
      </c>
      <c r="AG10" s="26">
        <v>100.1</v>
      </c>
      <c r="AH10" s="26">
        <f t="shared" si="5"/>
        <v>689.1</v>
      </c>
      <c r="AI10">
        <f t="shared" si="6"/>
        <v>1973.8</v>
      </c>
    </row>
    <row r="11" spans="1:35" x14ac:dyDescent="0.25">
      <c r="A11" s="27">
        <v>7</v>
      </c>
      <c r="B11" s="28"/>
      <c r="C11" s="26" t="s">
        <v>71</v>
      </c>
      <c r="D11" s="26" t="s">
        <v>115</v>
      </c>
      <c r="E11" s="26"/>
      <c r="F11" s="26">
        <v>100</v>
      </c>
      <c r="G11" s="26">
        <v>95</v>
      </c>
      <c r="H11" s="26">
        <v>97</v>
      </c>
      <c r="I11" s="26">
        <v>100</v>
      </c>
      <c r="J11" s="26">
        <v>100</v>
      </c>
      <c r="K11" s="26">
        <v>100</v>
      </c>
      <c r="L11" s="26">
        <f t="shared" si="0"/>
        <v>592</v>
      </c>
      <c r="M11" s="26"/>
      <c r="N11" s="26">
        <f t="shared" si="1"/>
        <v>592</v>
      </c>
      <c r="P11" s="26">
        <v>100</v>
      </c>
      <c r="Q11" s="26">
        <v>100</v>
      </c>
      <c r="R11" s="26">
        <v>99</v>
      </c>
      <c r="S11" s="26">
        <v>99</v>
      </c>
      <c r="T11" s="26">
        <v>100</v>
      </c>
      <c r="U11" s="26">
        <v>99</v>
      </c>
      <c r="V11" s="26">
        <f t="shared" si="2"/>
        <v>597</v>
      </c>
      <c r="W11" s="26">
        <v>103.1</v>
      </c>
      <c r="X11" s="26">
        <f t="shared" si="3"/>
        <v>700.1</v>
      </c>
      <c r="Z11" s="26">
        <v>99</v>
      </c>
      <c r="AA11" s="26">
        <v>99</v>
      </c>
      <c r="AB11" s="26">
        <v>99</v>
      </c>
      <c r="AC11" s="26">
        <v>99</v>
      </c>
      <c r="AD11" s="26">
        <v>96</v>
      </c>
      <c r="AE11" s="26">
        <v>97</v>
      </c>
      <c r="AF11" s="26">
        <f t="shared" si="4"/>
        <v>589</v>
      </c>
      <c r="AG11" s="26"/>
      <c r="AH11" s="26">
        <f t="shared" si="5"/>
        <v>589</v>
      </c>
      <c r="AI11">
        <f t="shared" si="6"/>
        <v>1881.1</v>
      </c>
    </row>
    <row r="12" spans="1:35" x14ac:dyDescent="0.25">
      <c r="A12" s="27">
        <v>8</v>
      </c>
      <c r="B12" s="28"/>
      <c r="C12" s="26" t="s">
        <v>125</v>
      </c>
      <c r="D12" s="26" t="s">
        <v>126</v>
      </c>
      <c r="E12" s="26"/>
      <c r="F12" s="26">
        <v>98</v>
      </c>
      <c r="G12" s="26">
        <v>99</v>
      </c>
      <c r="H12" s="26">
        <v>99</v>
      </c>
      <c r="I12" s="26">
        <v>100</v>
      </c>
      <c r="J12" s="26">
        <v>100</v>
      </c>
      <c r="K12" s="26">
        <v>100</v>
      </c>
      <c r="L12" s="26">
        <f t="shared" si="0"/>
        <v>596</v>
      </c>
      <c r="M12" s="26">
        <v>104.1</v>
      </c>
      <c r="N12" s="26">
        <f t="shared" si="1"/>
        <v>700.1</v>
      </c>
      <c r="P12" s="26">
        <v>98</v>
      </c>
      <c r="Q12" s="26">
        <v>100</v>
      </c>
      <c r="R12" s="26">
        <v>99</v>
      </c>
      <c r="S12" s="26">
        <v>99</v>
      </c>
      <c r="T12" s="26">
        <v>98</v>
      </c>
      <c r="U12" s="26">
        <v>98</v>
      </c>
      <c r="V12" s="26">
        <f t="shared" si="2"/>
        <v>592</v>
      </c>
      <c r="W12" s="26"/>
      <c r="X12" s="26">
        <f t="shared" si="3"/>
        <v>592</v>
      </c>
      <c r="Z12" s="26">
        <v>98</v>
      </c>
      <c r="AA12" s="26">
        <v>98</v>
      </c>
      <c r="AB12" s="26">
        <v>97</v>
      </c>
      <c r="AC12" s="26">
        <v>99</v>
      </c>
      <c r="AD12" s="26">
        <v>98</v>
      </c>
      <c r="AE12" s="26">
        <v>98</v>
      </c>
      <c r="AF12" s="26">
        <f t="shared" si="4"/>
        <v>588</v>
      </c>
      <c r="AG12" s="26"/>
      <c r="AH12" s="26">
        <f t="shared" si="5"/>
        <v>588</v>
      </c>
      <c r="AI12">
        <f t="shared" si="6"/>
        <v>1880.1</v>
      </c>
    </row>
    <row r="13" spans="1:35" x14ac:dyDescent="0.25">
      <c r="A13" s="28">
        <v>9</v>
      </c>
      <c r="B13" s="28"/>
      <c r="C13" s="26" t="s">
        <v>88</v>
      </c>
      <c r="D13" s="26" t="s">
        <v>89</v>
      </c>
      <c r="E13" s="26"/>
      <c r="F13" s="26">
        <v>99</v>
      </c>
      <c r="G13" s="26">
        <v>100</v>
      </c>
      <c r="H13" s="26">
        <v>99</v>
      </c>
      <c r="I13" s="26">
        <v>100</v>
      </c>
      <c r="J13" s="26">
        <v>99</v>
      </c>
      <c r="K13" s="26">
        <v>99</v>
      </c>
      <c r="L13" s="26">
        <f t="shared" si="0"/>
        <v>596</v>
      </c>
      <c r="M13" s="26">
        <v>102.1</v>
      </c>
      <c r="N13" s="26">
        <f t="shared" si="1"/>
        <v>698.1</v>
      </c>
      <c r="P13" s="26">
        <v>100</v>
      </c>
      <c r="Q13" s="26">
        <v>97</v>
      </c>
      <c r="R13" s="26">
        <v>100</v>
      </c>
      <c r="S13" s="26">
        <v>99</v>
      </c>
      <c r="T13" s="26">
        <v>99</v>
      </c>
      <c r="U13" s="26">
        <v>97</v>
      </c>
      <c r="V13" s="26">
        <f t="shared" si="2"/>
        <v>592</v>
      </c>
      <c r="W13" s="26"/>
      <c r="X13" s="26">
        <f t="shared" si="3"/>
        <v>592</v>
      </c>
      <c r="Z13" s="26">
        <v>98</v>
      </c>
      <c r="AA13" s="26">
        <v>99</v>
      </c>
      <c r="AB13" s="26">
        <v>99</v>
      </c>
      <c r="AC13" s="26">
        <v>98</v>
      </c>
      <c r="AD13" s="26">
        <v>98</v>
      </c>
      <c r="AE13" s="26">
        <v>97</v>
      </c>
      <c r="AF13" s="26">
        <f t="shared" si="4"/>
        <v>589</v>
      </c>
      <c r="AG13" s="26"/>
      <c r="AH13" s="26">
        <f t="shared" si="5"/>
        <v>589</v>
      </c>
      <c r="AI13">
        <f t="shared" si="6"/>
        <v>1879.1</v>
      </c>
    </row>
    <row r="14" spans="1:35" x14ac:dyDescent="0.25">
      <c r="A14" s="28">
        <v>10</v>
      </c>
      <c r="B14" s="28"/>
      <c r="C14" s="26" t="s">
        <v>101</v>
      </c>
      <c r="D14" s="26" t="s">
        <v>102</v>
      </c>
      <c r="E14" s="26"/>
      <c r="F14" s="26">
        <v>99</v>
      </c>
      <c r="G14" s="26">
        <v>99</v>
      </c>
      <c r="H14" s="26">
        <v>98</v>
      </c>
      <c r="I14" s="26">
        <v>99</v>
      </c>
      <c r="J14" s="26">
        <v>98</v>
      </c>
      <c r="K14" s="26">
        <v>99</v>
      </c>
      <c r="L14" s="26">
        <f t="shared" si="0"/>
        <v>592</v>
      </c>
      <c r="M14" s="26"/>
      <c r="N14" s="26">
        <f t="shared" si="1"/>
        <v>592</v>
      </c>
      <c r="P14" s="26">
        <v>99</v>
      </c>
      <c r="Q14" s="26">
        <v>99</v>
      </c>
      <c r="R14" s="26">
        <v>100</v>
      </c>
      <c r="S14" s="26">
        <v>100</v>
      </c>
      <c r="T14" s="26">
        <v>100</v>
      </c>
      <c r="U14" s="26">
        <v>99</v>
      </c>
      <c r="V14" s="26">
        <f t="shared" si="2"/>
        <v>597</v>
      </c>
      <c r="W14" s="26">
        <v>103.5</v>
      </c>
      <c r="X14" s="26">
        <f t="shared" si="3"/>
        <v>700.5</v>
      </c>
      <c r="Z14" s="26">
        <v>98</v>
      </c>
      <c r="AA14" s="26">
        <v>96</v>
      </c>
      <c r="AB14" s="26">
        <v>95</v>
      </c>
      <c r="AC14" s="26">
        <v>97</v>
      </c>
      <c r="AD14" s="26">
        <v>99</v>
      </c>
      <c r="AE14" s="26">
        <v>97</v>
      </c>
      <c r="AF14" s="26">
        <f t="shared" si="4"/>
        <v>582</v>
      </c>
      <c r="AG14" s="26"/>
      <c r="AH14" s="26">
        <f t="shared" si="5"/>
        <v>582</v>
      </c>
      <c r="AI14">
        <f t="shared" si="6"/>
        <v>1874.5</v>
      </c>
    </row>
    <row r="15" spans="1:35" x14ac:dyDescent="0.25">
      <c r="A15" s="27">
        <v>11</v>
      </c>
      <c r="B15" s="28"/>
      <c r="C15" s="32" t="s">
        <v>97</v>
      </c>
      <c r="D15" s="32" t="s">
        <v>96</v>
      </c>
      <c r="E15" s="32"/>
      <c r="F15" s="32">
        <v>98</v>
      </c>
      <c r="G15" s="32">
        <v>99</v>
      </c>
      <c r="H15" s="32">
        <v>98</v>
      </c>
      <c r="I15" s="32">
        <v>99</v>
      </c>
      <c r="J15" s="32">
        <v>99</v>
      </c>
      <c r="K15" s="32">
        <v>99</v>
      </c>
      <c r="L15" s="32">
        <f t="shared" si="0"/>
        <v>592</v>
      </c>
      <c r="M15" s="32"/>
      <c r="N15" s="32">
        <f t="shared" si="1"/>
        <v>592</v>
      </c>
      <c r="O15" s="33"/>
      <c r="P15" s="32">
        <v>98</v>
      </c>
      <c r="Q15" s="32">
        <v>100</v>
      </c>
      <c r="R15" s="32">
        <v>100</v>
      </c>
      <c r="S15" s="32">
        <v>97</v>
      </c>
      <c r="T15" s="32">
        <v>100</v>
      </c>
      <c r="U15" s="32">
        <v>98</v>
      </c>
      <c r="V15" s="32">
        <f t="shared" si="2"/>
        <v>593</v>
      </c>
      <c r="W15" s="32"/>
      <c r="X15" s="32">
        <f t="shared" si="3"/>
        <v>593</v>
      </c>
      <c r="Y15" s="33"/>
      <c r="Z15" s="32">
        <v>99</v>
      </c>
      <c r="AA15" s="32">
        <v>98</v>
      </c>
      <c r="AB15" s="32">
        <v>98</v>
      </c>
      <c r="AC15" s="32">
        <v>97</v>
      </c>
      <c r="AD15" s="32">
        <v>98</v>
      </c>
      <c r="AE15" s="32">
        <v>99</v>
      </c>
      <c r="AF15" s="32">
        <f t="shared" si="4"/>
        <v>589</v>
      </c>
      <c r="AG15" s="32">
        <v>98.3</v>
      </c>
      <c r="AH15" s="32">
        <f t="shared" si="5"/>
        <v>687.3</v>
      </c>
      <c r="AI15" s="33">
        <f t="shared" si="6"/>
        <v>1872.3</v>
      </c>
    </row>
    <row r="16" spans="1:35" x14ac:dyDescent="0.25">
      <c r="A16" s="27">
        <v>12</v>
      </c>
      <c r="B16" s="28"/>
      <c r="C16" s="26" t="s">
        <v>69</v>
      </c>
      <c r="D16" s="26" t="s">
        <v>70</v>
      </c>
      <c r="E16" s="26"/>
      <c r="F16" s="26">
        <v>98</v>
      </c>
      <c r="G16" s="26">
        <v>98</v>
      </c>
      <c r="H16" s="26">
        <v>99</v>
      </c>
      <c r="I16" s="26">
        <v>99</v>
      </c>
      <c r="J16" s="26">
        <v>99</v>
      </c>
      <c r="K16" s="26">
        <v>99</v>
      </c>
      <c r="L16" s="26">
        <f t="shared" si="0"/>
        <v>592</v>
      </c>
      <c r="M16" s="26"/>
      <c r="N16" s="26">
        <f t="shared" si="1"/>
        <v>592</v>
      </c>
      <c r="P16" s="26">
        <v>99</v>
      </c>
      <c r="Q16" s="26">
        <v>95</v>
      </c>
      <c r="R16" s="26">
        <v>98</v>
      </c>
      <c r="S16" s="26">
        <v>99</v>
      </c>
      <c r="T16" s="26">
        <v>95</v>
      </c>
      <c r="U16" s="26">
        <v>99</v>
      </c>
      <c r="V16" s="26">
        <f t="shared" si="2"/>
        <v>585</v>
      </c>
      <c r="W16" s="26"/>
      <c r="X16" s="26">
        <f t="shared" si="3"/>
        <v>585</v>
      </c>
      <c r="Z16" s="26">
        <v>97</v>
      </c>
      <c r="AA16" s="26">
        <v>99</v>
      </c>
      <c r="AB16" s="26">
        <v>99</v>
      </c>
      <c r="AC16" s="26">
        <v>100</v>
      </c>
      <c r="AD16" s="26">
        <v>98</v>
      </c>
      <c r="AE16" s="26">
        <v>97</v>
      </c>
      <c r="AF16" s="26">
        <f t="shared" si="4"/>
        <v>590</v>
      </c>
      <c r="AG16" s="26">
        <v>100.4</v>
      </c>
      <c r="AH16" s="26">
        <f t="shared" si="5"/>
        <v>690.4</v>
      </c>
      <c r="AI16">
        <f t="shared" si="6"/>
        <v>1867.4</v>
      </c>
    </row>
    <row r="17" spans="1:35" x14ac:dyDescent="0.25">
      <c r="A17" s="27">
        <v>13</v>
      </c>
      <c r="B17" s="28"/>
      <c r="C17" s="26" t="s">
        <v>103</v>
      </c>
      <c r="D17" s="26" t="s">
        <v>104</v>
      </c>
      <c r="E17" s="26"/>
      <c r="F17" s="26">
        <v>98</v>
      </c>
      <c r="G17" s="26">
        <v>99</v>
      </c>
      <c r="H17" s="26">
        <v>98</v>
      </c>
      <c r="I17" s="26">
        <v>99</v>
      </c>
      <c r="J17" s="26">
        <v>99</v>
      </c>
      <c r="K17" s="26">
        <v>98</v>
      </c>
      <c r="L17" s="26">
        <f t="shared" si="0"/>
        <v>591</v>
      </c>
      <c r="M17" s="26"/>
      <c r="N17" s="26">
        <f t="shared" si="1"/>
        <v>591</v>
      </c>
      <c r="P17" s="26">
        <v>100</v>
      </c>
      <c r="Q17" s="26">
        <v>100</v>
      </c>
      <c r="R17" s="26">
        <v>100</v>
      </c>
      <c r="S17" s="26">
        <v>98</v>
      </c>
      <c r="T17" s="26">
        <v>99</v>
      </c>
      <c r="U17" s="26">
        <v>99</v>
      </c>
      <c r="V17" s="26">
        <f t="shared" si="2"/>
        <v>596</v>
      </c>
      <c r="W17" s="26"/>
      <c r="X17" s="26">
        <f t="shared" si="3"/>
        <v>596</v>
      </c>
      <c r="Z17" s="26">
        <v>98</v>
      </c>
      <c r="AA17" s="26">
        <v>100</v>
      </c>
      <c r="AB17" s="26">
        <v>100</v>
      </c>
      <c r="AC17" s="26">
        <v>99</v>
      </c>
      <c r="AD17" s="26">
        <v>99</v>
      </c>
      <c r="AE17" s="26">
        <v>99</v>
      </c>
      <c r="AF17" s="26">
        <f t="shared" si="4"/>
        <v>595</v>
      </c>
      <c r="AG17" s="26"/>
      <c r="AH17" s="26">
        <f t="shared" si="5"/>
        <v>595</v>
      </c>
      <c r="AI17">
        <f t="shared" si="6"/>
        <v>1782</v>
      </c>
    </row>
    <row r="18" spans="1:35" x14ac:dyDescent="0.25">
      <c r="A18" s="27">
        <v>14</v>
      </c>
      <c r="B18" s="28"/>
      <c r="C18" s="26" t="s">
        <v>121</v>
      </c>
      <c r="D18" s="26" t="s">
        <v>3</v>
      </c>
      <c r="E18" s="26"/>
      <c r="F18" s="26">
        <v>97</v>
      </c>
      <c r="G18" s="26">
        <v>94</v>
      </c>
      <c r="H18" s="26">
        <v>98</v>
      </c>
      <c r="I18" s="26">
        <v>100</v>
      </c>
      <c r="J18" s="26">
        <v>100</v>
      </c>
      <c r="K18" s="26">
        <v>99</v>
      </c>
      <c r="L18" s="26">
        <f t="shared" si="0"/>
        <v>588</v>
      </c>
      <c r="M18" s="26"/>
      <c r="N18" s="26">
        <f t="shared" si="1"/>
        <v>588</v>
      </c>
      <c r="P18" s="26">
        <v>99</v>
      </c>
      <c r="Q18" s="26">
        <v>100</v>
      </c>
      <c r="R18" s="26">
        <v>97</v>
      </c>
      <c r="S18" s="26">
        <v>99</v>
      </c>
      <c r="T18" s="26">
        <v>100</v>
      </c>
      <c r="U18" s="26">
        <v>98</v>
      </c>
      <c r="V18" s="26">
        <f t="shared" si="2"/>
        <v>593</v>
      </c>
      <c r="W18" s="26"/>
      <c r="X18" s="26">
        <f t="shared" si="3"/>
        <v>593</v>
      </c>
      <c r="Z18" s="26">
        <v>98</v>
      </c>
      <c r="AA18" s="26">
        <v>97</v>
      </c>
      <c r="AB18" s="26">
        <v>98</v>
      </c>
      <c r="AC18" s="26">
        <v>96</v>
      </c>
      <c r="AD18" s="26">
        <v>97</v>
      </c>
      <c r="AE18" s="26">
        <v>99</v>
      </c>
      <c r="AF18" s="26">
        <f t="shared" si="4"/>
        <v>585</v>
      </c>
      <c r="AG18" s="26"/>
      <c r="AH18" s="26">
        <f t="shared" si="5"/>
        <v>585</v>
      </c>
      <c r="AI18">
        <f t="shared" si="6"/>
        <v>1766</v>
      </c>
    </row>
    <row r="19" spans="1:35" x14ac:dyDescent="0.25">
      <c r="A19" s="27">
        <v>15</v>
      </c>
      <c r="B19" s="28"/>
      <c r="C19" s="26" t="s">
        <v>123</v>
      </c>
      <c r="D19" s="26" t="s">
        <v>157</v>
      </c>
      <c r="E19" s="26"/>
      <c r="F19" s="26">
        <v>94</v>
      </c>
      <c r="G19" s="26">
        <v>99</v>
      </c>
      <c r="H19" s="26">
        <v>100</v>
      </c>
      <c r="I19" s="26">
        <v>99</v>
      </c>
      <c r="J19" s="26">
        <v>98</v>
      </c>
      <c r="K19" s="26">
        <v>98</v>
      </c>
      <c r="L19" s="26">
        <f t="shared" si="0"/>
        <v>588</v>
      </c>
      <c r="M19" s="26"/>
      <c r="N19" s="26">
        <f t="shared" si="1"/>
        <v>588</v>
      </c>
      <c r="P19" s="26">
        <v>96</v>
      </c>
      <c r="Q19" s="26">
        <v>100</v>
      </c>
      <c r="R19" s="26">
        <v>100</v>
      </c>
      <c r="S19" s="26">
        <v>99</v>
      </c>
      <c r="T19" s="26">
        <v>98</v>
      </c>
      <c r="U19" s="26">
        <v>100</v>
      </c>
      <c r="V19" s="26">
        <f t="shared" si="2"/>
        <v>593</v>
      </c>
      <c r="W19" s="26"/>
      <c r="X19" s="26">
        <f t="shared" si="3"/>
        <v>593</v>
      </c>
      <c r="Z19" s="26">
        <v>100</v>
      </c>
      <c r="AA19" s="26">
        <v>94</v>
      </c>
      <c r="AB19" s="26">
        <v>96</v>
      </c>
      <c r="AC19" s="26">
        <v>97</v>
      </c>
      <c r="AD19" s="26">
        <v>98</v>
      </c>
      <c r="AE19" s="26">
        <v>99</v>
      </c>
      <c r="AF19" s="26">
        <f t="shared" si="4"/>
        <v>584</v>
      </c>
      <c r="AG19" s="26"/>
      <c r="AH19" s="26">
        <f t="shared" si="5"/>
        <v>584</v>
      </c>
      <c r="AI19">
        <f t="shared" si="6"/>
        <v>1765</v>
      </c>
    </row>
    <row r="20" spans="1:35" x14ac:dyDescent="0.25">
      <c r="A20" s="27">
        <v>16</v>
      </c>
      <c r="B20" s="28"/>
      <c r="C20" s="26" t="s">
        <v>124</v>
      </c>
      <c r="D20" s="26" t="s">
        <v>81</v>
      </c>
      <c r="E20" s="26"/>
      <c r="F20" s="26">
        <v>97</v>
      </c>
      <c r="G20" s="26">
        <v>98</v>
      </c>
      <c r="H20" s="26">
        <v>96</v>
      </c>
      <c r="I20" s="26">
        <v>99</v>
      </c>
      <c r="J20" s="26">
        <v>97</v>
      </c>
      <c r="K20" s="26">
        <v>99</v>
      </c>
      <c r="L20" s="26">
        <f t="shared" si="0"/>
        <v>586</v>
      </c>
      <c r="M20" s="26"/>
      <c r="N20" s="26">
        <f t="shared" si="1"/>
        <v>586</v>
      </c>
      <c r="P20" s="26">
        <v>98</v>
      </c>
      <c r="Q20" s="26">
        <v>97</v>
      </c>
      <c r="R20" s="26">
        <v>100</v>
      </c>
      <c r="S20" s="26">
        <v>98</v>
      </c>
      <c r="T20" s="26">
        <v>96</v>
      </c>
      <c r="U20" s="26">
        <v>98</v>
      </c>
      <c r="V20" s="26">
        <f t="shared" si="2"/>
        <v>587</v>
      </c>
      <c r="W20" s="26"/>
      <c r="X20" s="26">
        <f t="shared" si="3"/>
        <v>587</v>
      </c>
      <c r="Z20" s="26">
        <v>100</v>
      </c>
      <c r="AA20" s="26">
        <v>100</v>
      </c>
      <c r="AB20" s="26">
        <v>98</v>
      </c>
      <c r="AC20" s="26">
        <v>99</v>
      </c>
      <c r="AD20" s="26">
        <v>98</v>
      </c>
      <c r="AE20" s="26">
        <v>95</v>
      </c>
      <c r="AF20" s="26">
        <f t="shared" si="4"/>
        <v>590</v>
      </c>
      <c r="AG20" s="26"/>
      <c r="AH20" s="26">
        <f t="shared" si="5"/>
        <v>590</v>
      </c>
      <c r="AI20">
        <f t="shared" si="6"/>
        <v>1763</v>
      </c>
    </row>
    <row r="21" spans="1:35" x14ac:dyDescent="0.25">
      <c r="A21" s="27">
        <v>17</v>
      </c>
      <c r="B21" s="28"/>
      <c r="C21" s="26" t="s">
        <v>122</v>
      </c>
      <c r="D21" s="26" t="s">
        <v>6</v>
      </c>
      <c r="E21" s="26"/>
      <c r="F21" s="26">
        <v>98</v>
      </c>
      <c r="G21" s="26">
        <v>98</v>
      </c>
      <c r="H21" s="26">
        <v>97</v>
      </c>
      <c r="I21" s="26">
        <v>100</v>
      </c>
      <c r="J21" s="26">
        <v>100</v>
      </c>
      <c r="K21" s="26">
        <v>98</v>
      </c>
      <c r="L21" s="26">
        <f t="shared" si="0"/>
        <v>591</v>
      </c>
      <c r="M21" s="26"/>
      <c r="N21" s="26">
        <f t="shared" si="1"/>
        <v>591</v>
      </c>
      <c r="P21" s="26">
        <v>97</v>
      </c>
      <c r="Q21" s="26">
        <v>97</v>
      </c>
      <c r="R21" s="26">
        <v>97</v>
      </c>
      <c r="S21" s="26">
        <v>99</v>
      </c>
      <c r="T21" s="26">
        <v>97</v>
      </c>
      <c r="U21" s="26">
        <v>99</v>
      </c>
      <c r="V21" s="26">
        <f t="shared" si="2"/>
        <v>586</v>
      </c>
      <c r="W21" s="26"/>
      <c r="X21" s="26">
        <f t="shared" si="3"/>
        <v>586</v>
      </c>
      <c r="Z21" s="26">
        <v>99</v>
      </c>
      <c r="AA21" s="26">
        <v>98</v>
      </c>
      <c r="AB21" s="26">
        <v>97</v>
      </c>
      <c r="AC21" s="26">
        <v>96</v>
      </c>
      <c r="AD21" s="26">
        <v>99</v>
      </c>
      <c r="AE21" s="26">
        <v>97</v>
      </c>
      <c r="AF21" s="26">
        <f t="shared" si="4"/>
        <v>586</v>
      </c>
      <c r="AG21" s="26"/>
      <c r="AH21" s="26">
        <f t="shared" si="5"/>
        <v>586</v>
      </c>
      <c r="AI21">
        <f t="shared" si="6"/>
        <v>1763</v>
      </c>
    </row>
    <row r="22" spans="1:35" x14ac:dyDescent="0.25">
      <c r="A22" s="27">
        <v>18</v>
      </c>
      <c r="B22" s="28"/>
      <c r="C22" s="26" t="s">
        <v>129</v>
      </c>
      <c r="D22" s="26" t="s">
        <v>130</v>
      </c>
      <c r="E22" s="26"/>
      <c r="F22" s="26">
        <v>99</v>
      </c>
      <c r="G22" s="26">
        <v>99</v>
      </c>
      <c r="H22" s="26">
        <v>97</v>
      </c>
      <c r="I22" s="26">
        <v>100</v>
      </c>
      <c r="J22" s="26">
        <v>98</v>
      </c>
      <c r="K22" s="26">
        <v>99</v>
      </c>
      <c r="L22" s="26">
        <f t="shared" si="0"/>
        <v>592</v>
      </c>
      <c r="M22" s="26"/>
      <c r="N22" s="26">
        <f t="shared" si="1"/>
        <v>592</v>
      </c>
      <c r="P22" s="26">
        <v>98</v>
      </c>
      <c r="Q22" s="26">
        <v>98</v>
      </c>
      <c r="R22" s="26">
        <v>98</v>
      </c>
      <c r="S22" s="26">
        <v>99</v>
      </c>
      <c r="T22" s="26">
        <v>100</v>
      </c>
      <c r="U22" s="26">
        <v>99</v>
      </c>
      <c r="V22" s="26">
        <f t="shared" si="2"/>
        <v>592</v>
      </c>
      <c r="W22" s="26"/>
      <c r="X22" s="26">
        <f t="shared" si="3"/>
        <v>592</v>
      </c>
      <c r="Z22" s="26">
        <v>96</v>
      </c>
      <c r="AA22" s="26">
        <v>96</v>
      </c>
      <c r="AB22" s="26">
        <v>94</v>
      </c>
      <c r="AC22" s="26">
        <v>95</v>
      </c>
      <c r="AD22" s="26">
        <v>98</v>
      </c>
      <c r="AE22" s="26">
        <v>96</v>
      </c>
      <c r="AF22" s="26">
        <f t="shared" si="4"/>
        <v>575</v>
      </c>
      <c r="AG22" s="26"/>
      <c r="AH22" s="26">
        <f t="shared" si="5"/>
        <v>575</v>
      </c>
      <c r="AI22">
        <f t="shared" si="6"/>
        <v>1759</v>
      </c>
    </row>
    <row r="23" spans="1:35" x14ac:dyDescent="0.25">
      <c r="A23" s="27">
        <v>19</v>
      </c>
      <c r="B23" s="28"/>
      <c r="C23" s="26" t="s">
        <v>77</v>
      </c>
      <c r="D23" s="26" t="s">
        <v>78</v>
      </c>
      <c r="E23" s="26"/>
      <c r="F23" s="26">
        <v>99</v>
      </c>
      <c r="G23" s="26">
        <v>98</v>
      </c>
      <c r="H23" s="26">
        <v>99</v>
      </c>
      <c r="I23" s="26">
        <v>98</v>
      </c>
      <c r="J23" s="26">
        <v>95</v>
      </c>
      <c r="K23" s="26">
        <v>97</v>
      </c>
      <c r="L23" s="26">
        <f t="shared" si="0"/>
        <v>586</v>
      </c>
      <c r="M23" s="26"/>
      <c r="N23" s="26">
        <f t="shared" si="1"/>
        <v>586</v>
      </c>
      <c r="P23" s="26">
        <v>100</v>
      </c>
      <c r="Q23" s="26">
        <v>99</v>
      </c>
      <c r="R23" s="26">
        <v>99</v>
      </c>
      <c r="S23" s="26">
        <v>96</v>
      </c>
      <c r="T23" s="26">
        <v>95</v>
      </c>
      <c r="U23" s="26">
        <v>97</v>
      </c>
      <c r="V23" s="26">
        <f t="shared" si="2"/>
        <v>586</v>
      </c>
      <c r="W23" s="26"/>
      <c r="X23" s="26">
        <f t="shared" si="3"/>
        <v>586</v>
      </c>
      <c r="Z23" s="26">
        <v>98</v>
      </c>
      <c r="AA23" s="26">
        <v>99</v>
      </c>
      <c r="AB23" s="26">
        <v>97</v>
      </c>
      <c r="AC23" s="26">
        <v>97</v>
      </c>
      <c r="AD23" s="26">
        <v>94</v>
      </c>
      <c r="AE23" s="26">
        <v>97</v>
      </c>
      <c r="AF23" s="26">
        <f t="shared" si="4"/>
        <v>582</v>
      </c>
      <c r="AG23" s="26"/>
      <c r="AH23" s="26">
        <f t="shared" si="5"/>
        <v>582</v>
      </c>
      <c r="AI23">
        <f t="shared" si="6"/>
        <v>1754</v>
      </c>
    </row>
    <row r="24" spans="1:35" x14ac:dyDescent="0.25">
      <c r="A24" s="27">
        <v>20</v>
      </c>
      <c r="B24" s="28"/>
      <c r="C24" s="26" t="s">
        <v>67</v>
      </c>
      <c r="D24" s="26" t="s">
        <v>68</v>
      </c>
      <c r="E24" s="26"/>
      <c r="F24" s="26">
        <v>97</v>
      </c>
      <c r="G24" s="26">
        <v>97</v>
      </c>
      <c r="H24" s="26">
        <v>97</v>
      </c>
      <c r="I24" s="26">
        <v>96</v>
      </c>
      <c r="J24" s="26">
        <v>97</v>
      </c>
      <c r="K24" s="26">
        <v>97</v>
      </c>
      <c r="L24" s="26">
        <f t="shared" si="0"/>
        <v>581</v>
      </c>
      <c r="M24" s="26"/>
      <c r="N24" s="26">
        <f t="shared" si="1"/>
        <v>581</v>
      </c>
      <c r="P24" s="26">
        <v>100</v>
      </c>
      <c r="Q24" s="26">
        <v>99</v>
      </c>
      <c r="R24" s="26">
        <v>100</v>
      </c>
      <c r="S24" s="26">
        <v>98</v>
      </c>
      <c r="T24" s="26">
        <v>99</v>
      </c>
      <c r="U24" s="26">
        <v>98</v>
      </c>
      <c r="V24" s="26">
        <f t="shared" si="2"/>
        <v>594</v>
      </c>
      <c r="W24" s="26"/>
      <c r="X24" s="26">
        <f t="shared" si="3"/>
        <v>594</v>
      </c>
      <c r="Z24" s="26">
        <v>94</v>
      </c>
      <c r="AA24" s="26">
        <v>98</v>
      </c>
      <c r="AB24" s="26">
        <v>94</v>
      </c>
      <c r="AC24" s="26">
        <v>96</v>
      </c>
      <c r="AD24" s="26">
        <v>97</v>
      </c>
      <c r="AE24" s="26">
        <v>97</v>
      </c>
      <c r="AF24" s="26">
        <f t="shared" si="4"/>
        <v>576</v>
      </c>
      <c r="AG24" s="26"/>
      <c r="AH24" s="26">
        <f t="shared" si="5"/>
        <v>576</v>
      </c>
      <c r="AI24">
        <f t="shared" si="6"/>
        <v>1751</v>
      </c>
    </row>
    <row r="25" spans="1:35" x14ac:dyDescent="0.25">
      <c r="A25" s="27">
        <v>21</v>
      </c>
      <c r="B25" s="28"/>
      <c r="C25" s="26" t="s">
        <v>100</v>
      </c>
      <c r="D25" s="26" t="s">
        <v>12</v>
      </c>
      <c r="E25" s="26"/>
      <c r="F25" s="26">
        <v>99</v>
      </c>
      <c r="G25" s="26">
        <v>96</v>
      </c>
      <c r="H25" s="26">
        <v>97</v>
      </c>
      <c r="I25" s="26">
        <v>97</v>
      </c>
      <c r="J25" s="26">
        <v>95</v>
      </c>
      <c r="K25" s="26">
        <v>98</v>
      </c>
      <c r="L25" s="26">
        <f t="shared" si="0"/>
        <v>582</v>
      </c>
      <c r="M25" s="26"/>
      <c r="N25" s="26">
        <f t="shared" si="1"/>
        <v>582</v>
      </c>
      <c r="P25" s="26">
        <v>98</v>
      </c>
      <c r="Q25" s="26">
        <v>98</v>
      </c>
      <c r="R25" s="26">
        <v>99</v>
      </c>
      <c r="S25" s="26">
        <v>100</v>
      </c>
      <c r="T25" s="26">
        <v>98</v>
      </c>
      <c r="U25" s="26">
        <v>95</v>
      </c>
      <c r="V25" s="26">
        <f t="shared" si="2"/>
        <v>588</v>
      </c>
      <c r="W25" s="26"/>
      <c r="X25" s="26">
        <f t="shared" si="3"/>
        <v>588</v>
      </c>
      <c r="Z25" s="26">
        <v>96</v>
      </c>
      <c r="AA25" s="26">
        <v>99</v>
      </c>
      <c r="AB25" s="26">
        <v>96</v>
      </c>
      <c r="AC25" s="26">
        <v>94</v>
      </c>
      <c r="AD25" s="26">
        <v>98</v>
      </c>
      <c r="AE25" s="26">
        <v>97</v>
      </c>
      <c r="AF25" s="26">
        <f t="shared" si="4"/>
        <v>580</v>
      </c>
      <c r="AG25" s="26"/>
      <c r="AH25" s="26">
        <f t="shared" si="5"/>
        <v>580</v>
      </c>
      <c r="AI25">
        <f t="shared" si="6"/>
        <v>1750</v>
      </c>
    </row>
    <row r="26" spans="1:35" x14ac:dyDescent="0.25">
      <c r="A26" s="27">
        <v>22</v>
      </c>
      <c r="B26" s="28"/>
      <c r="C26" s="26" t="s">
        <v>79</v>
      </c>
      <c r="D26" s="26" t="s">
        <v>6</v>
      </c>
      <c r="E26" s="26"/>
      <c r="F26" s="26">
        <v>99</v>
      </c>
      <c r="G26" s="26">
        <v>96</v>
      </c>
      <c r="H26" s="26">
        <v>99</v>
      </c>
      <c r="I26" s="26">
        <v>93</v>
      </c>
      <c r="J26" s="26">
        <v>97</v>
      </c>
      <c r="K26" s="26">
        <v>98</v>
      </c>
      <c r="L26" s="26">
        <f t="shared" si="0"/>
        <v>582</v>
      </c>
      <c r="M26" s="26"/>
      <c r="N26" s="26">
        <f t="shared" si="1"/>
        <v>582</v>
      </c>
      <c r="P26" s="26">
        <v>95</v>
      </c>
      <c r="Q26" s="26">
        <v>94</v>
      </c>
      <c r="R26" s="26">
        <v>98</v>
      </c>
      <c r="S26" s="26">
        <v>98</v>
      </c>
      <c r="T26" s="26">
        <v>98</v>
      </c>
      <c r="U26" s="26">
        <v>97</v>
      </c>
      <c r="V26" s="26">
        <f t="shared" si="2"/>
        <v>580</v>
      </c>
      <c r="W26" s="26"/>
      <c r="X26" s="26">
        <f t="shared" si="3"/>
        <v>580</v>
      </c>
      <c r="Z26" s="26">
        <v>97</v>
      </c>
      <c r="AA26" s="26">
        <v>100</v>
      </c>
      <c r="AB26" s="26">
        <v>96</v>
      </c>
      <c r="AC26" s="26">
        <v>96</v>
      </c>
      <c r="AD26" s="26">
        <v>98</v>
      </c>
      <c r="AE26" s="26">
        <v>99</v>
      </c>
      <c r="AF26" s="26">
        <f t="shared" si="4"/>
        <v>586</v>
      </c>
      <c r="AG26" s="26"/>
      <c r="AH26" s="26">
        <f t="shared" si="5"/>
        <v>586</v>
      </c>
      <c r="AI26">
        <f t="shared" si="6"/>
        <v>1748</v>
      </c>
    </row>
    <row r="27" spans="1:35" x14ac:dyDescent="0.25">
      <c r="A27" s="27">
        <v>23</v>
      </c>
      <c r="B27" s="28"/>
      <c r="C27" s="26" t="s">
        <v>73</v>
      </c>
      <c r="D27" s="26" t="s">
        <v>74</v>
      </c>
      <c r="E27" s="26"/>
      <c r="F27" s="26">
        <v>100</v>
      </c>
      <c r="G27" s="26">
        <v>100</v>
      </c>
      <c r="H27" s="26">
        <v>97</v>
      </c>
      <c r="I27" s="26">
        <v>97</v>
      </c>
      <c r="J27" s="26">
        <v>96</v>
      </c>
      <c r="K27" s="26">
        <v>97</v>
      </c>
      <c r="L27" s="26">
        <f t="shared" si="0"/>
        <v>587</v>
      </c>
      <c r="M27" s="26"/>
      <c r="N27" s="26">
        <f t="shared" si="1"/>
        <v>587</v>
      </c>
      <c r="P27" s="26">
        <v>96</v>
      </c>
      <c r="Q27" s="26">
        <v>98</v>
      </c>
      <c r="R27" s="26">
        <v>97</v>
      </c>
      <c r="S27" s="26">
        <v>97</v>
      </c>
      <c r="T27" s="26">
        <v>98</v>
      </c>
      <c r="U27" s="26">
        <v>100</v>
      </c>
      <c r="V27" s="26">
        <f t="shared" si="2"/>
        <v>586</v>
      </c>
      <c r="W27" s="26"/>
      <c r="X27" s="26">
        <f t="shared" si="3"/>
        <v>586</v>
      </c>
      <c r="Z27" s="26">
        <v>97</v>
      </c>
      <c r="AA27" s="26">
        <v>97</v>
      </c>
      <c r="AB27" s="26">
        <v>94</v>
      </c>
      <c r="AC27" s="26">
        <v>97</v>
      </c>
      <c r="AD27" s="26">
        <v>96</v>
      </c>
      <c r="AE27" s="26">
        <v>94</v>
      </c>
      <c r="AF27" s="26">
        <f t="shared" si="4"/>
        <v>575</v>
      </c>
      <c r="AG27" s="26"/>
      <c r="AH27" s="26">
        <f t="shared" si="5"/>
        <v>575</v>
      </c>
      <c r="AI27">
        <f t="shared" si="6"/>
        <v>1748</v>
      </c>
    </row>
    <row r="28" spans="1:35" x14ac:dyDescent="0.25">
      <c r="A28" s="27">
        <v>24</v>
      </c>
      <c r="B28" s="28"/>
      <c r="C28" s="26" t="s">
        <v>131</v>
      </c>
      <c r="D28" s="26" t="s">
        <v>132</v>
      </c>
      <c r="E28" s="26"/>
      <c r="F28" s="26">
        <v>96</v>
      </c>
      <c r="G28" s="26">
        <v>98</v>
      </c>
      <c r="H28" s="26">
        <v>98</v>
      </c>
      <c r="I28" s="26">
        <v>96</v>
      </c>
      <c r="J28" s="26">
        <v>96</v>
      </c>
      <c r="K28" s="26">
        <v>96</v>
      </c>
      <c r="L28" s="26">
        <f t="shared" si="0"/>
        <v>580</v>
      </c>
      <c r="M28" s="26"/>
      <c r="N28" s="26">
        <f t="shared" si="1"/>
        <v>580</v>
      </c>
      <c r="P28" s="26">
        <v>96</v>
      </c>
      <c r="Q28" s="26">
        <v>94</v>
      </c>
      <c r="R28" s="26">
        <v>97</v>
      </c>
      <c r="S28" s="26">
        <v>98</v>
      </c>
      <c r="T28" s="26">
        <v>98</v>
      </c>
      <c r="U28" s="26">
        <v>96</v>
      </c>
      <c r="V28" s="26">
        <f t="shared" si="2"/>
        <v>579</v>
      </c>
      <c r="W28" s="26"/>
      <c r="X28" s="26">
        <f t="shared" si="3"/>
        <v>579</v>
      </c>
      <c r="Z28" s="26">
        <v>97</v>
      </c>
      <c r="AA28" s="26">
        <v>96</v>
      </c>
      <c r="AB28" s="26">
        <v>96</v>
      </c>
      <c r="AC28" s="26">
        <v>96</v>
      </c>
      <c r="AD28" s="26">
        <v>94</v>
      </c>
      <c r="AE28" s="26">
        <v>97</v>
      </c>
      <c r="AF28" s="26">
        <f t="shared" si="4"/>
        <v>576</v>
      </c>
      <c r="AG28" s="26"/>
      <c r="AH28" s="26">
        <f t="shared" si="5"/>
        <v>576</v>
      </c>
      <c r="AI28">
        <f t="shared" si="6"/>
        <v>1735</v>
      </c>
    </row>
    <row r="29" spans="1:35" x14ac:dyDescent="0.25">
      <c r="A29" s="27">
        <v>25</v>
      </c>
      <c r="B29" s="26"/>
      <c r="C29" s="26" t="s">
        <v>133</v>
      </c>
      <c r="D29" s="26" t="s">
        <v>134</v>
      </c>
      <c r="E29" s="26"/>
      <c r="F29" s="26">
        <v>95</v>
      </c>
      <c r="G29" s="26">
        <v>96</v>
      </c>
      <c r="H29" s="26">
        <v>90</v>
      </c>
      <c r="I29" s="26">
        <v>95</v>
      </c>
      <c r="J29" s="26">
        <v>93</v>
      </c>
      <c r="K29" s="26">
        <v>95</v>
      </c>
      <c r="L29" s="26">
        <f t="shared" si="0"/>
        <v>564</v>
      </c>
      <c r="M29" s="26"/>
      <c r="N29" s="26">
        <f t="shared" si="1"/>
        <v>564</v>
      </c>
      <c r="P29" s="26">
        <v>96</v>
      </c>
      <c r="Q29" s="26">
        <v>97</v>
      </c>
      <c r="R29" s="26">
        <v>97</v>
      </c>
      <c r="S29" s="26">
        <v>99</v>
      </c>
      <c r="T29" s="26">
        <v>95</v>
      </c>
      <c r="U29" s="26">
        <v>96</v>
      </c>
      <c r="V29" s="26">
        <f t="shared" si="2"/>
        <v>580</v>
      </c>
      <c r="W29" s="26"/>
      <c r="X29" s="26">
        <f t="shared" si="3"/>
        <v>580</v>
      </c>
      <c r="Z29" s="26">
        <v>96</v>
      </c>
      <c r="AA29" s="26">
        <v>96</v>
      </c>
      <c r="AB29" s="26">
        <v>97</v>
      </c>
      <c r="AC29" s="26">
        <v>96</v>
      </c>
      <c r="AD29" s="26">
        <v>96</v>
      </c>
      <c r="AE29" s="26">
        <v>96</v>
      </c>
      <c r="AF29" s="26">
        <f t="shared" si="4"/>
        <v>577</v>
      </c>
      <c r="AG29" s="26"/>
      <c r="AH29" s="26">
        <f t="shared" si="5"/>
        <v>577</v>
      </c>
      <c r="AI29">
        <f t="shared" si="6"/>
        <v>1721</v>
      </c>
    </row>
    <row r="30" spans="1:35" x14ac:dyDescent="0.25">
      <c r="A30" s="27">
        <v>26</v>
      </c>
      <c r="B30" s="26"/>
      <c r="C30" s="26" t="s">
        <v>86</v>
      </c>
      <c r="D30" s="26" t="s">
        <v>87</v>
      </c>
      <c r="E30" s="26"/>
      <c r="F30" s="26">
        <v>98</v>
      </c>
      <c r="G30" s="26">
        <v>93</v>
      </c>
      <c r="H30" s="26">
        <v>95</v>
      </c>
      <c r="I30" s="26">
        <v>98</v>
      </c>
      <c r="J30" s="26">
        <v>98</v>
      </c>
      <c r="K30" s="26">
        <v>96</v>
      </c>
      <c r="L30" s="26">
        <f t="shared" si="0"/>
        <v>578</v>
      </c>
      <c r="M30" s="26"/>
      <c r="N30" s="26">
        <f t="shared" si="1"/>
        <v>578</v>
      </c>
      <c r="P30" s="26">
        <v>91</v>
      </c>
      <c r="Q30" s="26">
        <v>96</v>
      </c>
      <c r="R30" s="26">
        <v>96</v>
      </c>
      <c r="S30" s="26">
        <v>97</v>
      </c>
      <c r="T30" s="26">
        <v>94</v>
      </c>
      <c r="U30" s="26">
        <v>97</v>
      </c>
      <c r="V30" s="26">
        <f t="shared" si="2"/>
        <v>571</v>
      </c>
      <c r="W30" s="26"/>
      <c r="X30" s="26">
        <f t="shared" si="3"/>
        <v>571</v>
      </c>
      <c r="Z30" s="26">
        <v>95</v>
      </c>
      <c r="AA30" s="26">
        <v>93</v>
      </c>
      <c r="AB30" s="26">
        <v>97</v>
      </c>
      <c r="AC30" s="26">
        <v>96</v>
      </c>
      <c r="AD30" s="26">
        <v>96</v>
      </c>
      <c r="AE30" s="26">
        <v>94</v>
      </c>
      <c r="AF30" s="26">
        <f t="shared" si="4"/>
        <v>571</v>
      </c>
      <c r="AG30" s="26"/>
      <c r="AH30" s="26">
        <f t="shared" si="5"/>
        <v>571</v>
      </c>
      <c r="AI30">
        <f t="shared" si="6"/>
        <v>1720</v>
      </c>
    </row>
    <row r="31" spans="1:35" x14ac:dyDescent="0.25">
      <c r="A31" s="27">
        <v>27</v>
      </c>
      <c r="B31" s="26"/>
      <c r="C31" s="26" t="s">
        <v>92</v>
      </c>
      <c r="D31" s="26" t="s">
        <v>93</v>
      </c>
      <c r="E31" s="26"/>
      <c r="F31" s="26">
        <v>94</v>
      </c>
      <c r="G31" s="26">
        <v>95</v>
      </c>
      <c r="H31" s="26">
        <v>95</v>
      </c>
      <c r="I31" s="26">
        <v>93</v>
      </c>
      <c r="J31" s="26">
        <v>98</v>
      </c>
      <c r="K31" s="26">
        <v>96</v>
      </c>
      <c r="L31" s="26">
        <f t="shared" si="0"/>
        <v>571</v>
      </c>
      <c r="M31" s="26"/>
      <c r="N31" s="26">
        <f t="shared" si="1"/>
        <v>571</v>
      </c>
      <c r="P31" s="26">
        <v>90</v>
      </c>
      <c r="Q31" s="26">
        <v>92</v>
      </c>
      <c r="R31" s="26">
        <v>94</v>
      </c>
      <c r="S31" s="26">
        <v>92</v>
      </c>
      <c r="T31" s="26">
        <v>91</v>
      </c>
      <c r="U31" s="26">
        <v>96</v>
      </c>
      <c r="V31" s="26">
        <f t="shared" si="2"/>
        <v>555</v>
      </c>
      <c r="W31" s="26"/>
      <c r="X31" s="26">
        <f t="shared" si="3"/>
        <v>555</v>
      </c>
      <c r="Z31" s="26">
        <v>90</v>
      </c>
      <c r="AA31" s="26">
        <v>90</v>
      </c>
      <c r="AB31" s="26">
        <v>95</v>
      </c>
      <c r="AC31" s="26">
        <v>95</v>
      </c>
      <c r="AD31" s="26">
        <v>96</v>
      </c>
      <c r="AE31" s="26">
        <v>94</v>
      </c>
      <c r="AF31" s="26">
        <f t="shared" si="4"/>
        <v>560</v>
      </c>
      <c r="AG31" s="26"/>
      <c r="AH31" s="26">
        <f t="shared" si="5"/>
        <v>560</v>
      </c>
      <c r="AI31">
        <f t="shared" si="6"/>
        <v>1686</v>
      </c>
    </row>
    <row r="32" spans="1:35" x14ac:dyDescent="0.25">
      <c r="A32" s="27">
        <v>28</v>
      </c>
      <c r="B32" s="26"/>
      <c r="C32" s="26" t="s">
        <v>99</v>
      </c>
      <c r="D32" s="26" t="s">
        <v>98</v>
      </c>
      <c r="E32" s="26"/>
      <c r="F32" s="26"/>
      <c r="G32" s="26"/>
      <c r="H32" s="26"/>
      <c r="I32" s="26"/>
      <c r="J32" s="26"/>
      <c r="K32" s="26"/>
      <c r="L32" s="26">
        <v>0</v>
      </c>
      <c r="M32" s="26"/>
      <c r="N32" s="26">
        <v>0</v>
      </c>
      <c r="P32" s="26">
        <v>99</v>
      </c>
      <c r="Q32" s="26">
        <v>99</v>
      </c>
      <c r="R32" s="26">
        <v>99</v>
      </c>
      <c r="S32" s="26">
        <v>100</v>
      </c>
      <c r="T32" s="26">
        <v>99</v>
      </c>
      <c r="U32" s="26">
        <v>99</v>
      </c>
      <c r="V32" s="26">
        <f t="shared" si="2"/>
        <v>595</v>
      </c>
      <c r="W32" s="26">
        <v>103.2</v>
      </c>
      <c r="X32" s="26">
        <f t="shared" si="3"/>
        <v>698.2</v>
      </c>
      <c r="Z32" s="26">
        <v>98</v>
      </c>
      <c r="AA32" s="26">
        <v>97</v>
      </c>
      <c r="AB32" s="26">
        <v>99</v>
      </c>
      <c r="AC32" s="26">
        <v>96</v>
      </c>
      <c r="AD32" s="26">
        <v>99</v>
      </c>
      <c r="AE32" s="26">
        <v>100</v>
      </c>
      <c r="AF32" s="26">
        <f t="shared" si="4"/>
        <v>589</v>
      </c>
      <c r="AG32" s="26">
        <v>99.3</v>
      </c>
      <c r="AH32" s="26">
        <f t="shared" si="5"/>
        <v>688.3</v>
      </c>
      <c r="AI32">
        <f t="shared" si="6"/>
        <v>1386.5</v>
      </c>
    </row>
    <row r="33" spans="1:35" x14ac:dyDescent="0.25">
      <c r="A33" s="27">
        <v>29</v>
      </c>
      <c r="B33" s="26"/>
      <c r="C33" s="26" t="s">
        <v>91</v>
      </c>
      <c r="D33" s="26" t="s">
        <v>11</v>
      </c>
      <c r="E33" s="26"/>
      <c r="F33" s="26">
        <v>99</v>
      </c>
      <c r="G33" s="26">
        <v>99</v>
      </c>
      <c r="H33" s="26">
        <v>99</v>
      </c>
      <c r="I33" s="26">
        <v>98</v>
      </c>
      <c r="J33" s="26">
        <v>100</v>
      </c>
      <c r="K33" s="26">
        <v>98</v>
      </c>
      <c r="L33" s="26">
        <f>SUM(F33:K33)</f>
        <v>593</v>
      </c>
      <c r="M33" s="26"/>
      <c r="N33" s="26">
        <f>L33+M33</f>
        <v>593</v>
      </c>
      <c r="P33" s="26">
        <v>99</v>
      </c>
      <c r="Q33" s="26">
        <v>99</v>
      </c>
      <c r="R33" s="26">
        <v>99</v>
      </c>
      <c r="S33" s="26">
        <v>98</v>
      </c>
      <c r="T33" s="26">
        <v>100</v>
      </c>
      <c r="U33" s="26">
        <v>98</v>
      </c>
      <c r="V33" s="26">
        <f t="shared" si="2"/>
        <v>593</v>
      </c>
      <c r="W33" s="26"/>
      <c r="X33" s="26">
        <f t="shared" si="3"/>
        <v>593</v>
      </c>
      <c r="Z33" s="26"/>
      <c r="AA33" s="26"/>
      <c r="AB33" s="26"/>
      <c r="AC33" s="26"/>
      <c r="AD33" s="26"/>
      <c r="AE33" s="26"/>
      <c r="AF33" s="26">
        <f t="shared" si="4"/>
        <v>0</v>
      </c>
      <c r="AG33" s="26"/>
      <c r="AH33" s="26">
        <f t="shared" si="5"/>
        <v>0</v>
      </c>
      <c r="AI33">
        <f t="shared" si="6"/>
        <v>1186</v>
      </c>
    </row>
    <row r="34" spans="1:35" x14ac:dyDescent="0.25">
      <c r="A34" s="26"/>
      <c r="B34" s="26"/>
    </row>
  </sheetData>
  <mergeCells count="1">
    <mergeCell ref="A2:M2"/>
  </mergeCells>
  <phoneticPr fontId="7" type="noConversion"/>
  <pageMargins left="0.75" right="0.75" top="0.75" bottom="1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workbookViewId="0"/>
  </sheetViews>
  <sheetFormatPr defaultRowHeight="12.5" x14ac:dyDescent="0.25"/>
  <cols>
    <col min="1" max="1" width="4.7265625" customWidth="1"/>
    <col min="2" max="2" width="1" customWidth="1"/>
    <col min="3" max="3" width="13.26953125" customWidth="1"/>
    <col min="4" max="4" width="9.7265625" customWidth="1"/>
    <col min="5" max="5" width="9" hidden="1" customWidth="1"/>
    <col min="6" max="6" width="2.453125" customWidth="1"/>
    <col min="7" max="12" width="4.7265625" hidden="1" customWidth="1"/>
    <col min="13" max="13" width="6.54296875" customWidth="1"/>
    <col min="14" max="19" width="2.54296875" hidden="1" customWidth="1"/>
    <col min="20" max="20" width="6.81640625" hidden="1" customWidth="1"/>
    <col min="21" max="21" width="6.7265625" hidden="1" customWidth="1"/>
    <col min="22" max="22" width="6.54296875" hidden="1" customWidth="1"/>
    <col min="23" max="23" width="6.7265625" hidden="1" customWidth="1"/>
    <col min="24" max="24" width="6.1796875" customWidth="1"/>
    <col min="25" max="25" width="6.7265625" customWidth="1"/>
    <col min="26" max="26" width="2" customWidth="1"/>
    <col min="27" max="32" width="3.7265625" hidden="1" customWidth="1"/>
    <col min="33" max="33" width="6.7265625" customWidth="1"/>
    <col min="34" max="34" width="6" customWidth="1"/>
    <col min="35" max="35" width="6.7265625" customWidth="1"/>
    <col min="36" max="36" width="2.54296875" customWidth="1"/>
    <col min="37" max="42" width="3.7265625" hidden="1" customWidth="1"/>
    <col min="43" max="43" width="6.54296875" customWidth="1"/>
    <col min="44" max="44" width="5.54296875" customWidth="1"/>
    <col min="45" max="45" width="6.54296875" customWidth="1"/>
  </cols>
  <sheetData>
    <row r="1" spans="1:47" ht="15.5" x14ac:dyDescent="0.35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</row>
    <row r="2" spans="1:47" ht="15.5" x14ac:dyDescent="0.35">
      <c r="A2" s="89" t="s">
        <v>41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47" ht="15.5" x14ac:dyDescent="0.35">
      <c r="A3" s="5"/>
      <c r="B3" s="5"/>
      <c r="C3" s="5"/>
      <c r="D3" s="5"/>
      <c r="E3" s="5"/>
      <c r="F3" s="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Y3" s="1" t="s">
        <v>117</v>
      </c>
      <c r="AI3" s="8" t="s">
        <v>114</v>
      </c>
      <c r="AJ3" s="8"/>
      <c r="AS3" s="8" t="s">
        <v>118</v>
      </c>
      <c r="AT3" s="8" t="s">
        <v>120</v>
      </c>
    </row>
    <row r="4" spans="1:47" ht="15.5" hidden="1" x14ac:dyDescent="0.35">
      <c r="A4" s="9" t="s">
        <v>16</v>
      </c>
      <c r="B4" s="5"/>
      <c r="C4" s="5"/>
      <c r="D4" s="5"/>
      <c r="E4" s="5"/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47" ht="15.5" hidden="1" x14ac:dyDescent="0.35">
      <c r="A5" s="9" t="s">
        <v>17</v>
      </c>
      <c r="B5" s="5"/>
      <c r="C5" s="5"/>
      <c r="D5" s="5"/>
      <c r="E5" s="5"/>
      <c r="F5" s="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47" ht="15.5" hidden="1" x14ac:dyDescent="0.35">
      <c r="A6" s="9" t="s">
        <v>18</v>
      </c>
      <c r="B6" s="5"/>
      <c r="C6" s="5"/>
      <c r="D6" s="5"/>
      <c r="E6" s="5"/>
      <c r="F6" s="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47" ht="15.5" hidden="1" x14ac:dyDescent="0.35">
      <c r="A7" s="9"/>
      <c r="B7" s="5"/>
      <c r="C7" s="5"/>
      <c r="D7" s="5"/>
      <c r="E7" s="5"/>
      <c r="F7" s="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47" ht="15.5" hidden="1" x14ac:dyDescent="0.35">
      <c r="A8" s="9" t="s">
        <v>25</v>
      </c>
      <c r="B8" s="5"/>
      <c r="C8" s="5"/>
      <c r="D8" s="5"/>
      <c r="E8" s="5"/>
      <c r="F8" s="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47" ht="15.5" hidden="1" x14ac:dyDescent="0.35">
      <c r="A9" s="9" t="s">
        <v>23</v>
      </c>
      <c r="B9" s="5"/>
      <c r="C9" s="5"/>
      <c r="D9" s="5"/>
      <c r="E9" s="5"/>
      <c r="F9" s="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47" ht="15.5" hidden="1" x14ac:dyDescent="0.35">
      <c r="A10" s="9" t="s">
        <v>24</v>
      </c>
      <c r="B10" s="5"/>
      <c r="C10" s="5"/>
      <c r="D10" s="5"/>
      <c r="E10" s="5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47" ht="15.5" hidden="1" x14ac:dyDescent="0.35">
      <c r="A11" s="9"/>
      <c r="B11" s="5"/>
      <c r="C11" s="5"/>
      <c r="D11" s="5"/>
      <c r="E11" s="5"/>
      <c r="F11" s="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47" ht="15.5" hidden="1" x14ac:dyDescent="0.35">
      <c r="A12" s="9" t="s">
        <v>26</v>
      </c>
      <c r="B12" s="5"/>
      <c r="C12" s="5"/>
      <c r="D12" s="5"/>
      <c r="E12" s="5"/>
      <c r="F12" s="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47" ht="15.5" hidden="1" x14ac:dyDescent="0.35">
      <c r="A13" s="9" t="s">
        <v>39</v>
      </c>
      <c r="B13" s="5"/>
      <c r="C13" s="5"/>
      <c r="D13" s="5"/>
      <c r="E13" s="5"/>
      <c r="F13" s="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47" ht="15.5" hidden="1" x14ac:dyDescent="0.35">
      <c r="A14" s="9" t="s">
        <v>40</v>
      </c>
      <c r="B14" s="5"/>
      <c r="C14" s="5"/>
      <c r="D14" s="5"/>
      <c r="E14" s="5"/>
      <c r="F14" s="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47" ht="15.5" hidden="1" x14ac:dyDescent="0.35">
      <c r="A15" s="1"/>
      <c r="B15" s="1"/>
      <c r="C15" s="1"/>
      <c r="D15" s="1"/>
      <c r="E15" s="1"/>
      <c r="F15" s="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47" ht="15.5" x14ac:dyDescent="0.35">
      <c r="A16" s="8" t="s">
        <v>15</v>
      </c>
      <c r="B16" s="8"/>
      <c r="C16" s="10" t="s">
        <v>0</v>
      </c>
      <c r="D16" s="10" t="s">
        <v>1</v>
      </c>
      <c r="E16" s="8" t="s">
        <v>13</v>
      </c>
      <c r="F16" s="8"/>
      <c r="G16" s="8">
        <v>1</v>
      </c>
      <c r="H16" s="8">
        <v>2</v>
      </c>
      <c r="I16" s="8">
        <v>3</v>
      </c>
      <c r="J16" s="8">
        <v>4</v>
      </c>
      <c r="K16" s="8">
        <v>5</v>
      </c>
      <c r="L16" s="8">
        <v>6</v>
      </c>
      <c r="M16" s="8" t="s">
        <v>21</v>
      </c>
      <c r="N16" s="8">
        <v>1</v>
      </c>
      <c r="O16" s="8">
        <v>2</v>
      </c>
      <c r="P16" s="8">
        <v>3</v>
      </c>
      <c r="Q16" s="8">
        <v>4</v>
      </c>
      <c r="R16" s="8">
        <v>5</v>
      </c>
      <c r="S16" s="8">
        <v>6</v>
      </c>
      <c r="T16" s="8" t="s">
        <v>22</v>
      </c>
      <c r="U16" s="8" t="s">
        <v>19</v>
      </c>
      <c r="V16" s="8" t="s">
        <v>20</v>
      </c>
      <c r="W16" s="8" t="s">
        <v>19</v>
      </c>
      <c r="X16" s="8" t="s">
        <v>20</v>
      </c>
      <c r="Y16" s="8" t="s">
        <v>19</v>
      </c>
      <c r="AA16" s="8">
        <v>1</v>
      </c>
      <c r="AB16" s="8">
        <v>2</v>
      </c>
      <c r="AC16" s="8">
        <v>3</v>
      </c>
      <c r="AD16" s="8">
        <v>4</v>
      </c>
      <c r="AE16" s="8">
        <v>5</v>
      </c>
      <c r="AF16" s="8">
        <v>6</v>
      </c>
      <c r="AG16" s="8" t="s">
        <v>22</v>
      </c>
      <c r="AH16" s="8" t="s">
        <v>20</v>
      </c>
      <c r="AI16" s="8" t="s">
        <v>19</v>
      </c>
      <c r="AJ16" s="8"/>
      <c r="AK16" s="8">
        <v>1</v>
      </c>
      <c r="AL16" s="8">
        <v>2</v>
      </c>
      <c r="AM16" s="8">
        <v>3</v>
      </c>
      <c r="AN16" s="8">
        <v>4</v>
      </c>
      <c r="AO16" s="8">
        <v>5</v>
      </c>
      <c r="AP16" s="8">
        <v>6</v>
      </c>
      <c r="AQ16" s="8" t="s">
        <v>116</v>
      </c>
      <c r="AR16" s="8" t="s">
        <v>20</v>
      </c>
      <c r="AS16" s="8" t="s">
        <v>19</v>
      </c>
      <c r="AT16" s="8" t="s">
        <v>119</v>
      </c>
    </row>
    <row r="17" spans="1:46" ht="15.5" x14ac:dyDescent="0.35">
      <c r="A17" s="7">
        <v>1</v>
      </c>
      <c r="B17" s="2"/>
      <c r="C17" s="3" t="s">
        <v>48</v>
      </c>
      <c r="D17" s="3" t="s">
        <v>14</v>
      </c>
      <c r="E17" s="4"/>
      <c r="G17">
        <v>99</v>
      </c>
      <c r="H17">
        <v>100</v>
      </c>
      <c r="I17">
        <v>96</v>
      </c>
      <c r="J17">
        <v>91</v>
      </c>
      <c r="K17">
        <v>96</v>
      </c>
      <c r="L17">
        <v>95</v>
      </c>
      <c r="M17">
        <f t="shared" ref="M17:M35" si="0">SUM(G17:L17)</f>
        <v>577</v>
      </c>
      <c r="Y17">
        <f t="shared" ref="Y17:Y35" si="1">SUM(M17:X17)</f>
        <v>577</v>
      </c>
      <c r="AA17">
        <v>98</v>
      </c>
      <c r="AB17">
        <v>99</v>
      </c>
      <c r="AC17">
        <v>97</v>
      </c>
      <c r="AD17">
        <v>95</v>
      </c>
      <c r="AE17">
        <v>96</v>
      </c>
      <c r="AF17">
        <v>95</v>
      </c>
      <c r="AG17">
        <f t="shared" ref="AG17:AG35" si="2">SUM(AA17:AF17)</f>
        <v>580</v>
      </c>
      <c r="AH17">
        <v>98.5</v>
      </c>
      <c r="AI17">
        <f t="shared" ref="AI17:AI35" si="3">AG17+AH17</f>
        <v>678.5</v>
      </c>
      <c r="AK17">
        <v>100</v>
      </c>
      <c r="AL17">
        <v>100</v>
      </c>
      <c r="AM17">
        <v>97</v>
      </c>
      <c r="AN17">
        <v>95</v>
      </c>
      <c r="AO17">
        <v>97</v>
      </c>
      <c r="AP17">
        <v>95</v>
      </c>
      <c r="AQ17">
        <f t="shared" ref="AQ17:AQ35" si="4">SUM(AK17:AP17)</f>
        <v>584</v>
      </c>
      <c r="AR17">
        <v>98.5</v>
      </c>
      <c r="AS17">
        <f>AQ17+AR17</f>
        <v>682.5</v>
      </c>
      <c r="AT17" s="14">
        <f>M17+X17+AG17+AH17+AQ17+AR17</f>
        <v>1938</v>
      </c>
    </row>
    <row r="18" spans="1:46" ht="15.5" x14ac:dyDescent="0.35">
      <c r="A18" s="7">
        <v>2</v>
      </c>
      <c r="B18" s="2"/>
      <c r="C18" s="3" t="s">
        <v>46</v>
      </c>
      <c r="D18" s="3" t="s">
        <v>47</v>
      </c>
      <c r="E18" s="4"/>
      <c r="F18" s="33"/>
      <c r="G18" s="33">
        <v>98</v>
      </c>
      <c r="H18" s="33">
        <v>100</v>
      </c>
      <c r="I18" s="33">
        <v>95</v>
      </c>
      <c r="J18" s="33">
        <v>94</v>
      </c>
      <c r="K18" s="33">
        <v>94</v>
      </c>
      <c r="L18" s="33">
        <v>98</v>
      </c>
      <c r="M18" s="33">
        <f t="shared" si="0"/>
        <v>579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>
        <v>101.2</v>
      </c>
      <c r="Y18">
        <f t="shared" si="1"/>
        <v>680.2</v>
      </c>
      <c r="Z18" s="33"/>
      <c r="AA18" s="33">
        <v>99</v>
      </c>
      <c r="AB18" s="33">
        <v>90</v>
      </c>
      <c r="AC18" s="33">
        <v>97</v>
      </c>
      <c r="AD18" s="33">
        <v>91</v>
      </c>
      <c r="AE18" s="33">
        <v>97</v>
      </c>
      <c r="AF18" s="33">
        <v>95</v>
      </c>
      <c r="AG18" s="33">
        <f t="shared" si="2"/>
        <v>569</v>
      </c>
      <c r="AH18" s="33"/>
      <c r="AI18">
        <f t="shared" si="3"/>
        <v>569</v>
      </c>
      <c r="AJ18" s="33"/>
      <c r="AK18" s="33">
        <v>100</v>
      </c>
      <c r="AL18" s="33">
        <v>100</v>
      </c>
      <c r="AM18" s="34">
        <v>93</v>
      </c>
      <c r="AN18" s="34">
        <v>96</v>
      </c>
      <c r="AO18" s="34">
        <v>97</v>
      </c>
      <c r="AP18" s="34">
        <v>97</v>
      </c>
      <c r="AQ18" s="33">
        <f t="shared" si="4"/>
        <v>583</v>
      </c>
      <c r="AR18" s="37">
        <v>102</v>
      </c>
      <c r="AS18">
        <f>AQ18+AR18</f>
        <v>685</v>
      </c>
      <c r="AT18" s="14">
        <f>M18+X18+AG18+AH18+AQ18+AR18</f>
        <v>1934.2</v>
      </c>
    </row>
    <row r="19" spans="1:46" ht="15.5" x14ac:dyDescent="0.35">
      <c r="A19" s="7">
        <v>3</v>
      </c>
      <c r="B19" s="2"/>
      <c r="C19" s="3" t="s">
        <v>43</v>
      </c>
      <c r="D19" s="3" t="s">
        <v>33</v>
      </c>
      <c r="E19" s="4"/>
      <c r="G19">
        <v>98</v>
      </c>
      <c r="H19">
        <v>99</v>
      </c>
      <c r="I19">
        <v>94</v>
      </c>
      <c r="J19">
        <v>92</v>
      </c>
      <c r="K19">
        <v>99</v>
      </c>
      <c r="L19">
        <v>94</v>
      </c>
      <c r="M19">
        <f t="shared" si="0"/>
        <v>576</v>
      </c>
      <c r="X19">
        <v>99.5</v>
      </c>
      <c r="Y19">
        <f t="shared" si="1"/>
        <v>675.5</v>
      </c>
      <c r="AA19">
        <v>99</v>
      </c>
      <c r="AB19">
        <v>99</v>
      </c>
      <c r="AC19">
        <v>97</v>
      </c>
      <c r="AD19">
        <v>92</v>
      </c>
      <c r="AE19">
        <v>94</v>
      </c>
      <c r="AF19">
        <v>95</v>
      </c>
      <c r="AG19">
        <f t="shared" si="2"/>
        <v>576</v>
      </c>
      <c r="AH19" s="14">
        <v>100</v>
      </c>
      <c r="AI19" s="14">
        <f t="shared" si="3"/>
        <v>676</v>
      </c>
      <c r="AK19">
        <v>99</v>
      </c>
      <c r="AL19">
        <v>98</v>
      </c>
      <c r="AM19">
        <v>93</v>
      </c>
      <c r="AN19">
        <v>96</v>
      </c>
      <c r="AO19">
        <v>98</v>
      </c>
      <c r="AP19">
        <v>97</v>
      </c>
      <c r="AQ19">
        <f t="shared" si="4"/>
        <v>581</v>
      </c>
      <c r="AR19" s="14"/>
      <c r="AS19" s="35">
        <f>AQ19+AR19</f>
        <v>581</v>
      </c>
      <c r="AT19">
        <f>M19+X19+AG19+AH19+AQ19+AR19</f>
        <v>1932.5</v>
      </c>
    </row>
    <row r="20" spans="1:46" ht="15.5" x14ac:dyDescent="0.35">
      <c r="A20" s="7">
        <v>4</v>
      </c>
      <c r="B20" s="2"/>
      <c r="C20" s="3" t="s">
        <v>43</v>
      </c>
      <c r="D20" s="3" t="s">
        <v>29</v>
      </c>
      <c r="E20" s="4"/>
      <c r="G20">
        <v>99</v>
      </c>
      <c r="H20">
        <v>99</v>
      </c>
      <c r="I20">
        <v>95</v>
      </c>
      <c r="J20">
        <v>94</v>
      </c>
      <c r="K20">
        <v>97</v>
      </c>
      <c r="L20">
        <v>93</v>
      </c>
      <c r="M20">
        <f t="shared" si="0"/>
        <v>577</v>
      </c>
      <c r="Y20">
        <f t="shared" si="1"/>
        <v>577</v>
      </c>
      <c r="AA20">
        <v>96</v>
      </c>
      <c r="AB20">
        <v>98</v>
      </c>
      <c r="AC20">
        <v>91</v>
      </c>
      <c r="AD20">
        <v>96</v>
      </c>
      <c r="AE20">
        <v>97</v>
      </c>
      <c r="AF20">
        <v>95</v>
      </c>
      <c r="AG20">
        <f t="shared" si="2"/>
        <v>573</v>
      </c>
      <c r="AH20">
        <v>101.2</v>
      </c>
      <c r="AI20">
        <f t="shared" si="3"/>
        <v>674.2</v>
      </c>
      <c r="AK20">
        <v>99</v>
      </c>
      <c r="AL20">
        <v>98</v>
      </c>
      <c r="AM20">
        <v>96</v>
      </c>
      <c r="AN20">
        <v>94</v>
      </c>
      <c r="AO20">
        <v>97</v>
      </c>
      <c r="AP20">
        <v>95</v>
      </c>
      <c r="AQ20">
        <f t="shared" si="4"/>
        <v>579</v>
      </c>
      <c r="AR20" s="34">
        <v>99.3</v>
      </c>
      <c r="AS20">
        <f>AQ20+AR21</f>
        <v>677.6</v>
      </c>
      <c r="AT20" s="14">
        <f>M20+X20+AG20+AH20+AQ20+AR21</f>
        <v>1928.8</v>
      </c>
    </row>
    <row r="21" spans="1:46" ht="15.5" x14ac:dyDescent="0.35">
      <c r="A21" s="7">
        <v>5</v>
      </c>
      <c r="B21" s="2"/>
      <c r="C21" s="3" t="s">
        <v>52</v>
      </c>
      <c r="D21" s="3" t="s">
        <v>53</v>
      </c>
      <c r="E21" s="4"/>
      <c r="G21">
        <v>97</v>
      </c>
      <c r="H21">
        <v>98</v>
      </c>
      <c r="I21">
        <v>95</v>
      </c>
      <c r="J21">
        <v>96</v>
      </c>
      <c r="K21">
        <v>97</v>
      </c>
      <c r="L21">
        <v>96</v>
      </c>
      <c r="M21">
        <f t="shared" si="0"/>
        <v>579</v>
      </c>
      <c r="X21">
        <v>96.8</v>
      </c>
      <c r="Y21">
        <f t="shared" si="1"/>
        <v>675.8</v>
      </c>
      <c r="AA21">
        <v>96</v>
      </c>
      <c r="AB21">
        <v>95</v>
      </c>
      <c r="AC21">
        <v>95</v>
      </c>
      <c r="AD21">
        <v>91</v>
      </c>
      <c r="AE21">
        <v>96</v>
      </c>
      <c r="AF21">
        <v>94</v>
      </c>
      <c r="AG21">
        <f t="shared" si="2"/>
        <v>567</v>
      </c>
      <c r="AI21">
        <f t="shared" si="3"/>
        <v>567</v>
      </c>
      <c r="AK21">
        <v>96</v>
      </c>
      <c r="AL21">
        <v>97</v>
      </c>
      <c r="AM21">
        <v>96</v>
      </c>
      <c r="AN21">
        <v>94</v>
      </c>
      <c r="AO21">
        <v>99</v>
      </c>
      <c r="AP21">
        <v>98</v>
      </c>
      <c r="AQ21">
        <f t="shared" si="4"/>
        <v>580</v>
      </c>
      <c r="AR21" s="34">
        <v>98.6</v>
      </c>
      <c r="AS21">
        <f>AQ21+AR22</f>
        <v>676.4</v>
      </c>
      <c r="AT21" s="14">
        <f>M21+X21+AG21+AH21+AQ21+AR22</f>
        <v>1919.2</v>
      </c>
    </row>
    <row r="22" spans="1:46" ht="15.5" x14ac:dyDescent="0.35">
      <c r="A22" s="7">
        <v>6</v>
      </c>
      <c r="B22" s="2"/>
      <c r="C22" s="3" t="s">
        <v>49</v>
      </c>
      <c r="D22" s="3" t="s">
        <v>34</v>
      </c>
      <c r="E22" s="4"/>
      <c r="G22">
        <v>97</v>
      </c>
      <c r="H22">
        <v>97</v>
      </c>
      <c r="I22">
        <v>91</v>
      </c>
      <c r="J22">
        <v>95</v>
      </c>
      <c r="K22">
        <v>96</v>
      </c>
      <c r="L22">
        <v>97</v>
      </c>
      <c r="M22">
        <f t="shared" si="0"/>
        <v>573</v>
      </c>
      <c r="X22">
        <v>96.5</v>
      </c>
      <c r="Y22">
        <f t="shared" si="1"/>
        <v>669.5</v>
      </c>
      <c r="AA22">
        <v>96</v>
      </c>
      <c r="AB22">
        <v>98</v>
      </c>
      <c r="AC22">
        <v>93</v>
      </c>
      <c r="AD22">
        <v>93</v>
      </c>
      <c r="AE22">
        <v>93</v>
      </c>
      <c r="AF22">
        <v>93</v>
      </c>
      <c r="AG22">
        <f t="shared" si="2"/>
        <v>566</v>
      </c>
      <c r="AI22">
        <f t="shared" si="3"/>
        <v>566</v>
      </c>
      <c r="AK22">
        <v>100</v>
      </c>
      <c r="AL22">
        <v>100</v>
      </c>
      <c r="AM22">
        <v>93</v>
      </c>
      <c r="AN22">
        <v>95</v>
      </c>
      <c r="AO22">
        <v>94</v>
      </c>
      <c r="AP22">
        <v>96</v>
      </c>
      <c r="AQ22">
        <f t="shared" si="4"/>
        <v>578</v>
      </c>
      <c r="AR22" s="34">
        <v>96.4</v>
      </c>
      <c r="AS22">
        <f t="shared" ref="AS22:AS35" si="5">AQ22+AR22</f>
        <v>674.4</v>
      </c>
      <c r="AT22">
        <f t="shared" ref="AT22:AT35" si="6">M22+X22+AG22+AH22+AQ22+AR22</f>
        <v>1909.9</v>
      </c>
    </row>
    <row r="23" spans="1:46" ht="15.5" x14ac:dyDescent="0.35">
      <c r="A23" s="7">
        <v>7</v>
      </c>
      <c r="B23" s="2"/>
      <c r="C23" s="3" t="s">
        <v>50</v>
      </c>
      <c r="D23" s="3" t="s">
        <v>51</v>
      </c>
      <c r="E23" s="4"/>
      <c r="G23">
        <v>98</v>
      </c>
      <c r="H23">
        <v>97</v>
      </c>
      <c r="I23">
        <v>92</v>
      </c>
      <c r="J23">
        <v>92</v>
      </c>
      <c r="K23">
        <v>97</v>
      </c>
      <c r="L23">
        <v>97</v>
      </c>
      <c r="M23">
        <f t="shared" si="0"/>
        <v>573</v>
      </c>
      <c r="X23">
        <v>90.5</v>
      </c>
      <c r="Y23">
        <f t="shared" si="1"/>
        <v>663.5</v>
      </c>
      <c r="AA23">
        <v>97</v>
      </c>
      <c r="AB23">
        <v>97</v>
      </c>
      <c r="AC23">
        <v>94</v>
      </c>
      <c r="AD23">
        <v>92</v>
      </c>
      <c r="AE23">
        <v>98</v>
      </c>
      <c r="AF23">
        <v>96</v>
      </c>
      <c r="AG23">
        <f t="shared" si="2"/>
        <v>574</v>
      </c>
      <c r="AH23">
        <v>96.4</v>
      </c>
      <c r="AI23">
        <f t="shared" si="3"/>
        <v>670.4</v>
      </c>
      <c r="AK23">
        <v>100</v>
      </c>
      <c r="AL23">
        <v>97</v>
      </c>
      <c r="AM23">
        <v>92</v>
      </c>
      <c r="AN23">
        <v>95</v>
      </c>
      <c r="AO23">
        <v>97</v>
      </c>
      <c r="AP23">
        <v>93</v>
      </c>
      <c r="AQ23">
        <f t="shared" si="4"/>
        <v>574</v>
      </c>
      <c r="AS23">
        <f t="shared" si="5"/>
        <v>574</v>
      </c>
      <c r="AT23">
        <f t="shared" si="6"/>
        <v>1907.9</v>
      </c>
    </row>
    <row r="24" spans="1:46" ht="15.5" x14ac:dyDescent="0.35">
      <c r="A24" s="2">
        <v>8</v>
      </c>
      <c r="B24" s="2"/>
      <c r="C24" s="3" t="s">
        <v>58</v>
      </c>
      <c r="D24" s="3" t="s">
        <v>59</v>
      </c>
      <c r="E24" s="4"/>
      <c r="F24" s="33"/>
      <c r="G24" s="33">
        <v>98</v>
      </c>
      <c r="H24" s="33">
        <v>99</v>
      </c>
      <c r="I24" s="33">
        <v>89</v>
      </c>
      <c r="J24" s="33">
        <v>85</v>
      </c>
      <c r="K24" s="33">
        <v>95</v>
      </c>
      <c r="L24" s="33">
        <v>95</v>
      </c>
      <c r="M24" s="33">
        <f t="shared" si="0"/>
        <v>561</v>
      </c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>
        <f t="shared" si="1"/>
        <v>561</v>
      </c>
      <c r="Z24" s="33"/>
      <c r="AA24" s="33">
        <v>99</v>
      </c>
      <c r="AB24" s="33">
        <v>99</v>
      </c>
      <c r="AC24" s="33">
        <v>91</v>
      </c>
      <c r="AD24" s="33">
        <v>96</v>
      </c>
      <c r="AE24" s="33">
        <v>97</v>
      </c>
      <c r="AF24" s="33">
        <v>94</v>
      </c>
      <c r="AG24" s="33">
        <f t="shared" si="2"/>
        <v>576</v>
      </c>
      <c r="AH24" s="33">
        <v>97.1</v>
      </c>
      <c r="AI24" s="33">
        <f t="shared" si="3"/>
        <v>673.1</v>
      </c>
      <c r="AJ24" s="33"/>
      <c r="AK24" s="33">
        <v>96</v>
      </c>
      <c r="AL24" s="33">
        <v>99</v>
      </c>
      <c r="AM24" s="33">
        <v>86</v>
      </c>
      <c r="AN24" s="33">
        <v>96</v>
      </c>
      <c r="AO24" s="33">
        <v>96</v>
      </c>
      <c r="AP24" s="33">
        <v>96</v>
      </c>
      <c r="AQ24" s="33">
        <f t="shared" si="4"/>
        <v>569</v>
      </c>
      <c r="AR24" s="33"/>
      <c r="AS24" s="33">
        <f t="shared" si="5"/>
        <v>569</v>
      </c>
      <c r="AT24" s="33">
        <f t="shared" si="6"/>
        <v>1803.1</v>
      </c>
    </row>
    <row r="25" spans="1:46" ht="15.5" x14ac:dyDescent="0.35">
      <c r="A25" s="7">
        <v>9</v>
      </c>
      <c r="B25" s="2"/>
      <c r="C25" s="3" t="s">
        <v>45</v>
      </c>
      <c r="D25" s="3" t="s">
        <v>37</v>
      </c>
      <c r="E25" s="4"/>
      <c r="G25">
        <v>99</v>
      </c>
      <c r="H25">
        <v>99</v>
      </c>
      <c r="I25">
        <v>94</v>
      </c>
      <c r="J25">
        <v>95</v>
      </c>
      <c r="K25">
        <v>96</v>
      </c>
      <c r="L25">
        <v>91</v>
      </c>
      <c r="M25">
        <f t="shared" si="0"/>
        <v>574</v>
      </c>
      <c r="X25">
        <v>93.8</v>
      </c>
      <c r="Y25">
        <f t="shared" si="1"/>
        <v>667.8</v>
      </c>
      <c r="AA25">
        <v>98</v>
      </c>
      <c r="AB25">
        <v>97</v>
      </c>
      <c r="AC25">
        <v>95</v>
      </c>
      <c r="AD25">
        <v>93</v>
      </c>
      <c r="AE25">
        <v>92</v>
      </c>
      <c r="AF25">
        <v>94</v>
      </c>
      <c r="AG25">
        <f t="shared" si="2"/>
        <v>569</v>
      </c>
      <c r="AI25">
        <f t="shared" si="3"/>
        <v>569</v>
      </c>
      <c r="AK25">
        <v>94</v>
      </c>
      <c r="AL25">
        <v>96</v>
      </c>
      <c r="AM25">
        <v>95</v>
      </c>
      <c r="AN25">
        <v>95</v>
      </c>
      <c r="AO25">
        <v>93</v>
      </c>
      <c r="AP25">
        <v>93</v>
      </c>
      <c r="AQ25">
        <f t="shared" si="4"/>
        <v>566</v>
      </c>
      <c r="AS25">
        <f t="shared" si="5"/>
        <v>566</v>
      </c>
      <c r="AT25">
        <f t="shared" si="6"/>
        <v>1802.8</v>
      </c>
    </row>
    <row r="26" spans="1:46" ht="15.5" x14ac:dyDescent="0.35">
      <c r="A26" s="7">
        <v>10</v>
      </c>
      <c r="B26" s="2"/>
      <c r="C26" s="3" t="s">
        <v>60</v>
      </c>
      <c r="D26" s="3" t="s">
        <v>31</v>
      </c>
      <c r="E26" s="4"/>
      <c r="G26">
        <v>97</v>
      </c>
      <c r="H26">
        <v>96</v>
      </c>
      <c r="I26">
        <v>93</v>
      </c>
      <c r="J26">
        <v>92</v>
      </c>
      <c r="K26">
        <v>97</v>
      </c>
      <c r="L26">
        <v>95</v>
      </c>
      <c r="M26">
        <f t="shared" si="0"/>
        <v>570</v>
      </c>
      <c r="Y26">
        <f t="shared" si="1"/>
        <v>570</v>
      </c>
      <c r="AA26">
        <v>98</v>
      </c>
      <c r="AB26">
        <v>98</v>
      </c>
      <c r="AC26">
        <v>88</v>
      </c>
      <c r="AD26">
        <v>92</v>
      </c>
      <c r="AE26">
        <v>92</v>
      </c>
      <c r="AF26">
        <v>92</v>
      </c>
      <c r="AG26">
        <f t="shared" si="2"/>
        <v>560</v>
      </c>
      <c r="AI26">
        <f t="shared" si="3"/>
        <v>560</v>
      </c>
      <c r="AK26">
        <v>99</v>
      </c>
      <c r="AL26">
        <v>98</v>
      </c>
      <c r="AM26">
        <v>91</v>
      </c>
      <c r="AN26">
        <v>96</v>
      </c>
      <c r="AO26">
        <v>98</v>
      </c>
      <c r="AP26">
        <v>94</v>
      </c>
      <c r="AQ26">
        <f t="shared" si="4"/>
        <v>576</v>
      </c>
      <c r="AR26">
        <v>96.3</v>
      </c>
      <c r="AS26">
        <f t="shared" si="5"/>
        <v>672.3</v>
      </c>
      <c r="AT26">
        <f t="shared" si="6"/>
        <v>1802.3</v>
      </c>
    </row>
    <row r="27" spans="1:46" ht="15.5" x14ac:dyDescent="0.35">
      <c r="A27" s="7">
        <v>11</v>
      </c>
      <c r="B27" s="2"/>
      <c r="C27" s="3" t="s">
        <v>44</v>
      </c>
      <c r="D27" s="3" t="s">
        <v>38</v>
      </c>
      <c r="E27" s="4"/>
      <c r="G27">
        <v>95</v>
      </c>
      <c r="H27">
        <v>98</v>
      </c>
      <c r="I27">
        <v>93</v>
      </c>
      <c r="J27">
        <v>96</v>
      </c>
      <c r="K27">
        <v>92</v>
      </c>
      <c r="L27">
        <v>92</v>
      </c>
      <c r="M27">
        <f t="shared" si="0"/>
        <v>566</v>
      </c>
      <c r="Y27">
        <f t="shared" si="1"/>
        <v>566</v>
      </c>
      <c r="AA27">
        <v>99</v>
      </c>
      <c r="AB27">
        <v>97</v>
      </c>
      <c r="AC27">
        <v>88</v>
      </c>
      <c r="AD27">
        <v>95</v>
      </c>
      <c r="AE27">
        <v>94</v>
      </c>
      <c r="AF27">
        <v>92</v>
      </c>
      <c r="AG27">
        <f t="shared" si="2"/>
        <v>565</v>
      </c>
      <c r="AI27">
        <f t="shared" si="3"/>
        <v>565</v>
      </c>
      <c r="AK27">
        <v>99</v>
      </c>
      <c r="AL27">
        <v>99</v>
      </c>
      <c r="AM27">
        <v>94</v>
      </c>
      <c r="AN27">
        <v>96</v>
      </c>
      <c r="AO27">
        <v>96</v>
      </c>
      <c r="AP27">
        <v>94</v>
      </c>
      <c r="AQ27">
        <f t="shared" si="4"/>
        <v>578</v>
      </c>
      <c r="AR27" s="37">
        <v>92</v>
      </c>
      <c r="AS27">
        <f t="shared" si="5"/>
        <v>670</v>
      </c>
      <c r="AT27" s="14">
        <f t="shared" si="6"/>
        <v>1801</v>
      </c>
    </row>
    <row r="28" spans="1:46" ht="15.5" x14ac:dyDescent="0.35">
      <c r="A28" s="7">
        <v>12</v>
      </c>
      <c r="B28" s="2"/>
      <c r="C28" s="3" t="s">
        <v>57</v>
      </c>
      <c r="D28" s="3" t="s">
        <v>35</v>
      </c>
      <c r="E28" s="4"/>
      <c r="G28">
        <v>97</v>
      </c>
      <c r="H28">
        <v>97</v>
      </c>
      <c r="I28">
        <v>90</v>
      </c>
      <c r="J28">
        <v>88</v>
      </c>
      <c r="K28">
        <v>88</v>
      </c>
      <c r="L28">
        <v>89</v>
      </c>
      <c r="M28">
        <f t="shared" si="0"/>
        <v>549</v>
      </c>
      <c r="Y28">
        <f t="shared" si="1"/>
        <v>549</v>
      </c>
      <c r="AA28">
        <v>99</v>
      </c>
      <c r="AB28">
        <v>99</v>
      </c>
      <c r="AC28">
        <v>93</v>
      </c>
      <c r="AD28">
        <v>92</v>
      </c>
      <c r="AE28">
        <v>98</v>
      </c>
      <c r="AF28">
        <v>95</v>
      </c>
      <c r="AG28">
        <f t="shared" si="2"/>
        <v>576</v>
      </c>
      <c r="AH28">
        <v>93.4</v>
      </c>
      <c r="AI28">
        <f t="shared" si="3"/>
        <v>669.4</v>
      </c>
      <c r="AK28">
        <v>97</v>
      </c>
      <c r="AL28">
        <v>99</v>
      </c>
      <c r="AM28">
        <v>88</v>
      </c>
      <c r="AN28">
        <v>91</v>
      </c>
      <c r="AO28">
        <v>92</v>
      </c>
      <c r="AP28">
        <v>94</v>
      </c>
      <c r="AQ28">
        <f t="shared" si="4"/>
        <v>561</v>
      </c>
      <c r="AS28">
        <f t="shared" si="5"/>
        <v>561</v>
      </c>
      <c r="AT28">
        <f t="shared" si="6"/>
        <v>1779.4</v>
      </c>
    </row>
    <row r="29" spans="1:46" ht="15.5" x14ac:dyDescent="0.35">
      <c r="A29" s="7">
        <v>13</v>
      </c>
      <c r="B29" s="2"/>
      <c r="C29" s="3" t="s">
        <v>54</v>
      </c>
      <c r="D29" s="3" t="s">
        <v>14</v>
      </c>
      <c r="E29" s="4"/>
      <c r="G29">
        <v>95</v>
      </c>
      <c r="H29">
        <v>98</v>
      </c>
      <c r="I29">
        <v>93</v>
      </c>
      <c r="J29">
        <v>90</v>
      </c>
      <c r="K29">
        <v>86</v>
      </c>
      <c r="L29">
        <v>87</v>
      </c>
      <c r="M29">
        <f t="shared" si="0"/>
        <v>549</v>
      </c>
      <c r="Y29">
        <f t="shared" si="1"/>
        <v>549</v>
      </c>
      <c r="AA29">
        <v>98</v>
      </c>
      <c r="AB29">
        <v>99</v>
      </c>
      <c r="AC29">
        <v>91</v>
      </c>
      <c r="AD29">
        <v>91</v>
      </c>
      <c r="AE29">
        <v>96</v>
      </c>
      <c r="AF29">
        <v>95</v>
      </c>
      <c r="AG29">
        <f t="shared" si="2"/>
        <v>570</v>
      </c>
      <c r="AH29">
        <v>94.5</v>
      </c>
      <c r="AI29">
        <f t="shared" si="3"/>
        <v>664.5</v>
      </c>
      <c r="AK29">
        <v>100</v>
      </c>
      <c r="AL29">
        <v>89</v>
      </c>
      <c r="AM29">
        <v>95</v>
      </c>
      <c r="AN29">
        <v>92</v>
      </c>
      <c r="AO29">
        <v>94</v>
      </c>
      <c r="AP29">
        <v>91</v>
      </c>
      <c r="AQ29">
        <f t="shared" si="4"/>
        <v>561</v>
      </c>
      <c r="AS29">
        <f t="shared" si="5"/>
        <v>561</v>
      </c>
      <c r="AT29">
        <f t="shared" si="6"/>
        <v>1774.5</v>
      </c>
    </row>
    <row r="30" spans="1:46" ht="15.5" x14ac:dyDescent="0.35">
      <c r="A30" s="7">
        <v>14</v>
      </c>
      <c r="B30" s="2"/>
      <c r="C30" s="3" t="s">
        <v>65</v>
      </c>
      <c r="D30" s="3" t="s">
        <v>30</v>
      </c>
      <c r="E30" s="4"/>
      <c r="G30">
        <v>96</v>
      </c>
      <c r="H30">
        <v>98</v>
      </c>
      <c r="I30">
        <v>92</v>
      </c>
      <c r="J30">
        <v>95</v>
      </c>
      <c r="K30">
        <v>95</v>
      </c>
      <c r="L30">
        <v>97</v>
      </c>
      <c r="M30">
        <f t="shared" si="0"/>
        <v>573</v>
      </c>
      <c r="Y30">
        <f t="shared" si="1"/>
        <v>573</v>
      </c>
      <c r="AA30">
        <v>97</v>
      </c>
      <c r="AB30">
        <v>98</v>
      </c>
      <c r="AC30">
        <v>98</v>
      </c>
      <c r="AD30">
        <v>92</v>
      </c>
      <c r="AE30">
        <v>92</v>
      </c>
      <c r="AF30">
        <v>91</v>
      </c>
      <c r="AG30">
        <f t="shared" si="2"/>
        <v>568</v>
      </c>
      <c r="AI30">
        <f t="shared" si="3"/>
        <v>568</v>
      </c>
      <c r="AK30">
        <v>99</v>
      </c>
      <c r="AL30">
        <v>96</v>
      </c>
      <c r="AM30">
        <v>95</v>
      </c>
      <c r="AN30">
        <v>94</v>
      </c>
      <c r="AO30">
        <v>98</v>
      </c>
      <c r="AP30">
        <v>91</v>
      </c>
      <c r="AQ30">
        <f t="shared" si="4"/>
        <v>573</v>
      </c>
      <c r="AS30">
        <f t="shared" si="5"/>
        <v>573</v>
      </c>
      <c r="AT30">
        <f t="shared" si="6"/>
        <v>1714</v>
      </c>
    </row>
    <row r="31" spans="1:46" ht="15.5" x14ac:dyDescent="0.35">
      <c r="A31" s="7">
        <v>15</v>
      </c>
      <c r="B31" s="2"/>
      <c r="C31" s="3" t="s">
        <v>62</v>
      </c>
      <c r="D31" s="3" t="s">
        <v>63</v>
      </c>
      <c r="E31" s="4"/>
      <c r="G31">
        <v>100</v>
      </c>
      <c r="H31">
        <v>98</v>
      </c>
      <c r="I31">
        <v>89</v>
      </c>
      <c r="J31">
        <v>86</v>
      </c>
      <c r="K31">
        <v>94</v>
      </c>
      <c r="L31">
        <v>94</v>
      </c>
      <c r="M31">
        <f t="shared" si="0"/>
        <v>561</v>
      </c>
      <c r="Y31">
        <f t="shared" si="1"/>
        <v>561</v>
      </c>
      <c r="AA31">
        <v>95</v>
      </c>
      <c r="AB31">
        <v>99</v>
      </c>
      <c r="AC31">
        <v>91</v>
      </c>
      <c r="AD31">
        <v>93</v>
      </c>
      <c r="AE31">
        <v>95</v>
      </c>
      <c r="AF31">
        <v>93</v>
      </c>
      <c r="AG31">
        <f t="shared" si="2"/>
        <v>566</v>
      </c>
      <c r="AI31">
        <f t="shared" si="3"/>
        <v>566</v>
      </c>
      <c r="AK31">
        <v>98</v>
      </c>
      <c r="AL31">
        <v>99</v>
      </c>
      <c r="AM31">
        <v>94</v>
      </c>
      <c r="AN31">
        <v>90</v>
      </c>
      <c r="AO31">
        <v>97</v>
      </c>
      <c r="AP31">
        <v>94</v>
      </c>
      <c r="AQ31">
        <f t="shared" si="4"/>
        <v>572</v>
      </c>
      <c r="AS31">
        <f t="shared" si="5"/>
        <v>572</v>
      </c>
      <c r="AT31">
        <f t="shared" si="6"/>
        <v>1699</v>
      </c>
    </row>
    <row r="32" spans="1:46" ht="15.5" x14ac:dyDescent="0.35">
      <c r="A32" s="7">
        <v>16</v>
      </c>
      <c r="B32" s="2"/>
      <c r="C32" s="3" t="s">
        <v>64</v>
      </c>
      <c r="D32" s="3" t="s">
        <v>36</v>
      </c>
      <c r="E32" s="4"/>
      <c r="G32">
        <v>94</v>
      </c>
      <c r="H32">
        <v>100</v>
      </c>
      <c r="I32">
        <v>92</v>
      </c>
      <c r="J32">
        <v>93</v>
      </c>
      <c r="K32">
        <v>94</v>
      </c>
      <c r="L32">
        <v>94</v>
      </c>
      <c r="M32">
        <f t="shared" si="0"/>
        <v>567</v>
      </c>
      <c r="Y32">
        <f t="shared" si="1"/>
        <v>567</v>
      </c>
      <c r="AA32">
        <v>95</v>
      </c>
      <c r="AB32">
        <v>99</v>
      </c>
      <c r="AC32">
        <v>96</v>
      </c>
      <c r="AD32">
        <v>92</v>
      </c>
      <c r="AE32">
        <v>90</v>
      </c>
      <c r="AF32">
        <v>93</v>
      </c>
      <c r="AG32">
        <f t="shared" si="2"/>
        <v>565</v>
      </c>
      <c r="AI32">
        <f t="shared" si="3"/>
        <v>565</v>
      </c>
      <c r="AK32">
        <v>97</v>
      </c>
      <c r="AL32">
        <v>94</v>
      </c>
      <c r="AM32">
        <v>96</v>
      </c>
      <c r="AN32">
        <v>95</v>
      </c>
      <c r="AO32">
        <v>88</v>
      </c>
      <c r="AP32">
        <v>89</v>
      </c>
      <c r="AQ32">
        <f t="shared" si="4"/>
        <v>559</v>
      </c>
      <c r="AS32">
        <f t="shared" si="5"/>
        <v>559</v>
      </c>
      <c r="AT32">
        <f t="shared" si="6"/>
        <v>1691</v>
      </c>
    </row>
    <row r="33" spans="1:46" ht="15.5" x14ac:dyDescent="0.35">
      <c r="A33" s="7">
        <v>17</v>
      </c>
      <c r="B33" s="2"/>
      <c r="C33" s="3" t="s">
        <v>61</v>
      </c>
      <c r="D33" s="3" t="s">
        <v>4</v>
      </c>
      <c r="E33" s="4"/>
      <c r="G33">
        <v>100</v>
      </c>
      <c r="H33">
        <v>96</v>
      </c>
      <c r="I33">
        <v>91</v>
      </c>
      <c r="J33">
        <v>91</v>
      </c>
      <c r="K33">
        <v>92</v>
      </c>
      <c r="L33">
        <v>96</v>
      </c>
      <c r="M33">
        <f t="shared" si="0"/>
        <v>566</v>
      </c>
      <c r="Y33">
        <f t="shared" si="1"/>
        <v>566</v>
      </c>
      <c r="AA33">
        <v>96</v>
      </c>
      <c r="AB33">
        <v>95</v>
      </c>
      <c r="AC33">
        <v>90</v>
      </c>
      <c r="AD33">
        <v>93</v>
      </c>
      <c r="AE33">
        <v>96</v>
      </c>
      <c r="AF33">
        <v>95</v>
      </c>
      <c r="AG33">
        <f t="shared" si="2"/>
        <v>565</v>
      </c>
      <c r="AI33">
        <f t="shared" si="3"/>
        <v>565</v>
      </c>
      <c r="AK33">
        <v>96</v>
      </c>
      <c r="AL33">
        <v>95</v>
      </c>
      <c r="AM33">
        <v>86</v>
      </c>
      <c r="AN33">
        <v>90</v>
      </c>
      <c r="AO33">
        <v>93</v>
      </c>
      <c r="AP33">
        <v>95</v>
      </c>
      <c r="AQ33">
        <f t="shared" si="4"/>
        <v>555</v>
      </c>
      <c r="AS33">
        <f t="shared" si="5"/>
        <v>555</v>
      </c>
      <c r="AT33">
        <f t="shared" si="6"/>
        <v>1686</v>
      </c>
    </row>
    <row r="34" spans="1:46" ht="15.5" x14ac:dyDescent="0.35">
      <c r="A34" s="7">
        <v>18</v>
      </c>
      <c r="B34" s="2"/>
      <c r="C34" s="3" t="s">
        <v>55</v>
      </c>
      <c r="D34" s="3" t="s">
        <v>56</v>
      </c>
      <c r="E34" s="4"/>
      <c r="G34">
        <v>94</v>
      </c>
      <c r="H34">
        <v>98</v>
      </c>
      <c r="I34">
        <v>89</v>
      </c>
      <c r="J34">
        <v>91</v>
      </c>
      <c r="K34">
        <v>91</v>
      </c>
      <c r="L34">
        <v>93</v>
      </c>
      <c r="M34">
        <f t="shared" si="0"/>
        <v>556</v>
      </c>
      <c r="Y34">
        <f t="shared" si="1"/>
        <v>556</v>
      </c>
      <c r="AA34">
        <v>95</v>
      </c>
      <c r="AB34">
        <v>98</v>
      </c>
      <c r="AC34">
        <v>88</v>
      </c>
      <c r="AD34">
        <v>95</v>
      </c>
      <c r="AE34">
        <v>93</v>
      </c>
      <c r="AF34">
        <v>87</v>
      </c>
      <c r="AG34">
        <f t="shared" si="2"/>
        <v>556</v>
      </c>
      <c r="AI34">
        <f t="shared" si="3"/>
        <v>556</v>
      </c>
      <c r="AK34">
        <v>94</v>
      </c>
      <c r="AL34">
        <v>97</v>
      </c>
      <c r="AM34">
        <v>92</v>
      </c>
      <c r="AN34">
        <v>88</v>
      </c>
      <c r="AO34">
        <v>90</v>
      </c>
      <c r="AP34">
        <v>90</v>
      </c>
      <c r="AQ34">
        <f t="shared" si="4"/>
        <v>551</v>
      </c>
      <c r="AS34">
        <f t="shared" si="5"/>
        <v>551</v>
      </c>
      <c r="AT34">
        <f t="shared" si="6"/>
        <v>1663</v>
      </c>
    </row>
    <row r="35" spans="1:46" ht="15.5" x14ac:dyDescent="0.35">
      <c r="A35" s="7">
        <v>19</v>
      </c>
      <c r="B35" s="2"/>
      <c r="C35" s="3" t="s">
        <v>43</v>
      </c>
      <c r="D35" s="3" t="s">
        <v>32</v>
      </c>
      <c r="E35" s="4"/>
      <c r="G35">
        <v>93</v>
      </c>
      <c r="H35">
        <v>91</v>
      </c>
      <c r="I35">
        <v>81</v>
      </c>
      <c r="J35">
        <v>82</v>
      </c>
      <c r="K35">
        <v>83</v>
      </c>
      <c r="L35">
        <v>81</v>
      </c>
      <c r="M35">
        <f t="shared" si="0"/>
        <v>511</v>
      </c>
      <c r="Y35">
        <f t="shared" si="1"/>
        <v>511</v>
      </c>
      <c r="AA35">
        <v>96</v>
      </c>
      <c r="AB35">
        <v>90</v>
      </c>
      <c r="AC35">
        <v>80</v>
      </c>
      <c r="AD35">
        <v>78</v>
      </c>
      <c r="AE35">
        <v>71</v>
      </c>
      <c r="AF35">
        <v>67</v>
      </c>
      <c r="AG35">
        <f t="shared" si="2"/>
        <v>482</v>
      </c>
      <c r="AI35">
        <f t="shared" si="3"/>
        <v>482</v>
      </c>
      <c r="AK35">
        <v>93</v>
      </c>
      <c r="AL35">
        <v>90</v>
      </c>
      <c r="AM35">
        <v>83</v>
      </c>
      <c r="AN35">
        <v>79</v>
      </c>
      <c r="AO35">
        <v>84</v>
      </c>
      <c r="AP35">
        <v>87</v>
      </c>
      <c r="AQ35">
        <f t="shared" si="4"/>
        <v>516</v>
      </c>
      <c r="AS35">
        <f t="shared" si="5"/>
        <v>516</v>
      </c>
      <c r="AT35">
        <f t="shared" si="6"/>
        <v>1509</v>
      </c>
    </row>
    <row r="36" spans="1:46" ht="15.5" x14ac:dyDescent="0.35">
      <c r="A36" s="7"/>
      <c r="B36" s="2"/>
      <c r="C36" s="3"/>
      <c r="D36" s="3"/>
      <c r="E36" s="4"/>
    </row>
    <row r="37" spans="1:46" ht="15.5" x14ac:dyDescent="0.35">
      <c r="A37" s="7"/>
      <c r="B37" s="2"/>
      <c r="C37" s="3"/>
      <c r="D37" s="3"/>
      <c r="E37" s="4"/>
    </row>
    <row r="38" spans="1:46" ht="15.5" x14ac:dyDescent="0.35">
      <c r="A38" s="7"/>
      <c r="B38" s="2"/>
      <c r="C38" s="3"/>
      <c r="D38" s="3"/>
      <c r="E38" s="4"/>
    </row>
    <row r="39" spans="1:46" ht="15.5" x14ac:dyDescent="0.35">
      <c r="A39" s="7"/>
      <c r="B39" s="2"/>
      <c r="C39" s="3"/>
      <c r="D39" s="3"/>
      <c r="E39" s="4"/>
    </row>
    <row r="40" spans="1:46" ht="15.5" x14ac:dyDescent="0.35">
      <c r="A40" s="7"/>
      <c r="B40" s="2"/>
      <c r="C40" s="3"/>
      <c r="D40" s="3"/>
      <c r="E40" s="4"/>
    </row>
    <row r="41" spans="1:46" ht="15.5" x14ac:dyDescent="0.35">
      <c r="A41" s="7"/>
      <c r="B41" s="2"/>
      <c r="C41" s="3"/>
      <c r="D41" s="3"/>
      <c r="E41" s="4"/>
    </row>
    <row r="42" spans="1:46" ht="15.5" x14ac:dyDescent="0.35">
      <c r="A42" s="7"/>
      <c r="B42" s="2"/>
      <c r="C42" s="3"/>
      <c r="D42" s="3"/>
      <c r="E42" s="4"/>
    </row>
    <row r="43" spans="1:46" ht="15.5" x14ac:dyDescent="0.35">
      <c r="A43" s="7"/>
      <c r="B43" s="2"/>
      <c r="C43" s="3"/>
      <c r="D43" s="3"/>
      <c r="E43" s="4"/>
    </row>
    <row r="44" spans="1:46" ht="15.5" x14ac:dyDescent="0.35">
      <c r="A44" s="7"/>
      <c r="B44" s="2"/>
      <c r="C44" s="3"/>
      <c r="D44" s="3"/>
      <c r="E44" s="4"/>
    </row>
    <row r="45" spans="1:46" ht="15.5" x14ac:dyDescent="0.35">
      <c r="A45" s="7"/>
      <c r="B45" s="2"/>
      <c r="C45" s="3"/>
      <c r="D45" s="3"/>
      <c r="E45" s="4"/>
    </row>
    <row r="46" spans="1:46" ht="15.5" x14ac:dyDescent="0.35">
      <c r="A46" s="7"/>
      <c r="B46" s="2"/>
      <c r="C46" s="3"/>
      <c r="D46" s="3"/>
      <c r="E46" s="4"/>
    </row>
    <row r="47" spans="1:46" ht="15.5" x14ac:dyDescent="0.35">
      <c r="A47" s="7"/>
      <c r="B47" s="2"/>
      <c r="C47" s="3"/>
      <c r="D47" s="3"/>
      <c r="E47" s="4"/>
    </row>
    <row r="48" spans="1:46" ht="15.5" x14ac:dyDescent="0.35">
      <c r="A48" s="7"/>
      <c r="B48" s="2"/>
      <c r="C48" s="3"/>
      <c r="D48" s="3"/>
      <c r="E48" s="4"/>
    </row>
    <row r="49" spans="1:5" ht="15.5" x14ac:dyDescent="0.35">
      <c r="A49" s="7"/>
      <c r="B49" s="2"/>
      <c r="C49" s="3"/>
      <c r="D49" s="3"/>
      <c r="E49" s="4"/>
    </row>
    <row r="50" spans="1:5" ht="15.5" x14ac:dyDescent="0.35">
      <c r="A50" s="7"/>
      <c r="B50" s="2"/>
      <c r="C50" s="3"/>
      <c r="D50" s="3"/>
      <c r="E50" s="4"/>
    </row>
    <row r="51" spans="1:5" ht="15.5" x14ac:dyDescent="0.35">
      <c r="A51" s="7"/>
      <c r="B51" s="2"/>
      <c r="C51" s="3"/>
      <c r="D51" s="3"/>
      <c r="E51" s="4"/>
    </row>
    <row r="52" spans="1:5" ht="15.5" x14ac:dyDescent="0.35">
      <c r="A52" s="7"/>
      <c r="B52" s="2"/>
      <c r="C52" s="3"/>
      <c r="D52" s="3"/>
      <c r="E52" s="4"/>
    </row>
    <row r="53" spans="1:5" ht="15.5" x14ac:dyDescent="0.35">
      <c r="A53" s="7"/>
      <c r="B53" s="2"/>
      <c r="C53" s="3"/>
      <c r="D53" s="3"/>
      <c r="E53" s="4"/>
    </row>
    <row r="54" spans="1:5" ht="15.5" x14ac:dyDescent="0.35">
      <c r="A54" s="7"/>
      <c r="B54" s="2"/>
      <c r="C54" s="3"/>
      <c r="D54" s="3"/>
      <c r="E54" s="4"/>
    </row>
    <row r="55" spans="1:5" ht="15.5" x14ac:dyDescent="0.35">
      <c r="A55" s="7"/>
      <c r="B55" s="2"/>
      <c r="C55" s="3"/>
      <c r="D55" s="3"/>
      <c r="E55" s="4"/>
    </row>
    <row r="56" spans="1:5" ht="15.5" x14ac:dyDescent="0.35">
      <c r="A56" s="7"/>
      <c r="B56" s="2"/>
      <c r="C56" s="3"/>
      <c r="D56" s="3"/>
      <c r="E56" s="4"/>
    </row>
    <row r="57" spans="1:5" ht="15.5" x14ac:dyDescent="0.35">
      <c r="A57" s="7"/>
      <c r="B57" s="2"/>
      <c r="C57" s="3"/>
      <c r="D57" s="3"/>
      <c r="E57" s="4"/>
    </row>
    <row r="58" spans="1:5" ht="15.5" x14ac:dyDescent="0.35">
      <c r="A58" s="7"/>
      <c r="B58" s="2"/>
      <c r="C58" s="3"/>
      <c r="D58" s="3"/>
      <c r="E58" s="4"/>
    </row>
    <row r="59" spans="1:5" ht="15.5" x14ac:dyDescent="0.35">
      <c r="A59" s="7"/>
      <c r="B59" s="2"/>
      <c r="C59" s="3"/>
      <c r="D59" s="3"/>
      <c r="E59" s="4"/>
    </row>
    <row r="60" spans="1:5" ht="15.5" x14ac:dyDescent="0.35">
      <c r="A60" s="7"/>
      <c r="B60" s="2"/>
      <c r="C60" s="3"/>
      <c r="D60" s="3"/>
      <c r="E60" s="4"/>
    </row>
    <row r="61" spans="1:5" ht="15.5" x14ac:dyDescent="0.35">
      <c r="A61" s="7"/>
      <c r="B61" s="2"/>
      <c r="C61" s="3"/>
      <c r="D61" s="3"/>
      <c r="E61" s="4"/>
    </row>
    <row r="62" spans="1:5" ht="15.5" x14ac:dyDescent="0.35">
      <c r="A62" s="7"/>
      <c r="B62" s="2"/>
      <c r="C62" s="3"/>
      <c r="D62" s="3"/>
      <c r="E62" s="4"/>
    </row>
    <row r="63" spans="1:5" ht="15.5" x14ac:dyDescent="0.35">
      <c r="A63" s="7"/>
      <c r="B63" s="2"/>
      <c r="C63" s="3"/>
      <c r="D63" s="3"/>
      <c r="E63" s="4"/>
    </row>
    <row r="64" spans="1:5" ht="15.5" x14ac:dyDescent="0.35">
      <c r="A64" s="7"/>
      <c r="B64" s="2"/>
      <c r="C64" s="3"/>
      <c r="D64" s="3"/>
      <c r="E64" s="4"/>
    </row>
  </sheetData>
  <mergeCells count="1">
    <mergeCell ref="A2:Z2"/>
  </mergeCells>
  <phoneticPr fontId="0" type="noConversion"/>
  <conditionalFormatting sqref="AA16:AH16 AT16 X16:Y16 G3:W16 AI3:AJ3 AK16:AR16 AS3">
    <cfRule type="cellIs" dxfId="0" priority="1" stopIfTrue="1" operator="equal">
      <formula>100</formula>
    </cfRule>
  </conditionalFormatting>
  <pageMargins left="0.75" right="0.75" top="1" bottom="1" header="0.5" footer="0.5"/>
  <pageSetup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6A8C2-4E59-48E3-A040-741774760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DAEA0-953C-4E71-9CDD-43385290F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Sport 2 day AGG</vt:lpstr>
      <vt:lpstr>Rapid</vt:lpstr>
      <vt:lpstr>Free Pistol</vt:lpstr>
      <vt:lpstr>3 x 40</vt:lpstr>
      <vt:lpstr>Prone</vt:lpstr>
      <vt:lpstr>3x20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ML1</dc:creator>
  <cp:lastModifiedBy>Reya Kempley</cp:lastModifiedBy>
  <cp:lastPrinted>2007-04-15T14:16:42Z</cp:lastPrinted>
  <dcterms:created xsi:type="dcterms:W3CDTF">2007-03-07T22:10:11Z</dcterms:created>
  <dcterms:modified xsi:type="dcterms:W3CDTF">2020-07-02T20:50:03Z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595914876</vt:i4>
  </property>
  <property fmtid="{D5CDD505-2E9C-101B-9397-08002B2CF9AE}" pid="3" name="_EmailSubject">
    <vt:lpwstr>Spring Selection Results</vt:lpwstr>
  </property>
  <property fmtid="{D5CDD505-2E9C-101B-9397-08002B2CF9AE}" pid="4" name="_AuthorEmail">
    <vt:lpwstr>wanda.jewell@usashooting.org</vt:lpwstr>
  </property>
  <property fmtid="{D5CDD505-2E9C-101B-9397-08002B2CF9AE}" pid="5" name="_AuthorEmailDisplayName">
    <vt:lpwstr>Wanda Jewell</vt:lpwstr>
  </property>
  <property fmtid="{D5CDD505-2E9C-101B-9397-08002B2CF9AE}" pid="6" name="_ReviewingToolsShownOnce">
    <vt:lpwstr/>
  </property>
  <property fmtid="{D5CDD505-2E9C-101B-9397-08002B2CF9AE}" pid="7" name="ContentTypeId">
    <vt:lpwstr>0x0101009A3487F3ECFF8C49B649E3CB3AA00BE2</vt:lpwstr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