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0/"/>
    </mc:Choice>
  </mc:AlternateContent>
  <xr:revisionPtr revIDLastSave="0" documentId="8_{9A476A0E-4353-4C5A-864D-DED6721BB245}" xr6:coauthVersionLast="44" xr6:coauthVersionMax="44" xr10:uidLastSave="{00000000-0000-0000-0000-000000000000}"/>
  <bookViews>
    <workbookView xWindow="30375" yWindow="1380" windowWidth="18705" windowHeight="12975" activeTab="2"/>
  </bookViews>
  <sheets>
    <sheet name="Rapid Fire" sheetId="4" r:id="rId1"/>
    <sheet name="Sport" sheetId="3" r:id="rId2"/>
    <sheet name="Free Pistol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2" i="3" l="1"/>
  <c r="W17" i="3"/>
  <c r="W21" i="3"/>
  <c r="W20" i="3"/>
  <c r="W19" i="3"/>
  <c r="W18" i="3"/>
  <c r="W16" i="3"/>
  <c r="W15" i="3"/>
  <c r="W14" i="3"/>
  <c r="L17" i="3"/>
  <c r="V17" i="3" s="1"/>
  <c r="T17" i="3"/>
  <c r="L15" i="3"/>
  <c r="V15" i="3" s="1"/>
  <c r="X15" i="3" s="1"/>
  <c r="T15" i="3"/>
  <c r="L16" i="3"/>
  <c r="V16" i="3" s="1"/>
  <c r="X16" i="3" s="1"/>
  <c r="T16" i="3"/>
  <c r="L18" i="3"/>
  <c r="V18" i="3" s="1"/>
  <c r="X18" i="3" s="1"/>
  <c r="T18" i="3"/>
  <c r="L19" i="3"/>
  <c r="V19" i="3" s="1"/>
  <c r="X19" i="3" s="1"/>
  <c r="T19" i="3"/>
  <c r="L20" i="3"/>
  <c r="V20" i="3" s="1"/>
  <c r="X20" i="3" s="1"/>
  <c r="T20" i="3"/>
  <c r="L21" i="3"/>
  <c r="V21" i="3" s="1"/>
  <c r="X21" i="3" s="1"/>
  <c r="T21" i="3"/>
  <c r="L22" i="3"/>
  <c r="V22" i="3" s="1"/>
  <c r="X22" i="3" s="1"/>
  <c r="T22" i="3"/>
  <c r="L23" i="3"/>
  <c r="V23" i="3" s="1"/>
  <c r="X23" i="3" s="1"/>
  <c r="T23" i="3"/>
  <c r="L24" i="3"/>
  <c r="V24" i="3" s="1"/>
  <c r="X24" i="3" s="1"/>
  <c r="T24" i="3"/>
  <c r="V14" i="3"/>
  <c r="X14" i="3" s="1"/>
  <c r="L14" i="3"/>
  <c r="Y15" i="4"/>
  <c r="Y14" i="4"/>
  <c r="Y13" i="4"/>
  <c r="Y16" i="4"/>
  <c r="Y17" i="4"/>
  <c r="U15" i="4"/>
  <c r="X15" i="4" s="1"/>
  <c r="K15" i="4"/>
  <c r="U14" i="4"/>
  <c r="K14" i="4"/>
  <c r="X14" i="4" s="1"/>
  <c r="U16" i="4"/>
  <c r="K16" i="4"/>
  <c r="X16" i="4"/>
  <c r="Z16" i="4" s="1"/>
  <c r="U17" i="4"/>
  <c r="K17" i="4"/>
  <c r="X17" i="4" s="1"/>
  <c r="Z17" i="4" s="1"/>
  <c r="U13" i="4"/>
  <c r="X13" i="4" s="1"/>
  <c r="K13" i="4"/>
  <c r="K28" i="2"/>
  <c r="Y28" i="2" s="1"/>
  <c r="AB28" i="2" s="1"/>
  <c r="U28" i="2"/>
  <c r="Z28" i="2"/>
  <c r="X28" i="2"/>
  <c r="N28" i="2"/>
  <c r="K27" i="2"/>
  <c r="U27" i="2"/>
  <c r="Y27" i="2"/>
  <c r="AB27" i="2" s="1"/>
  <c r="Z27" i="2"/>
  <c r="X27" i="2"/>
  <c r="N27" i="2"/>
  <c r="K26" i="2"/>
  <c r="Y26" i="2" s="1"/>
  <c r="AB26" i="2" s="1"/>
  <c r="U26" i="2"/>
  <c r="Z26" i="2"/>
  <c r="X26" i="2"/>
  <c r="K25" i="2"/>
  <c r="Y25" i="2" s="1"/>
  <c r="AB25" i="2" s="1"/>
  <c r="U25" i="2"/>
  <c r="Z25" i="2"/>
  <c r="X25" i="2"/>
  <c r="K24" i="2"/>
  <c r="U24" i="2"/>
  <c r="Y24" i="2" s="1"/>
  <c r="AB24" i="2" s="1"/>
  <c r="Z24" i="2"/>
  <c r="X24" i="2"/>
  <c r="N24" i="2"/>
  <c r="K23" i="2"/>
  <c r="N23" i="2" s="1"/>
  <c r="U23" i="2"/>
  <c r="Y23" i="2"/>
  <c r="AB23" i="2" s="1"/>
  <c r="AA23" i="2"/>
  <c r="Z23" i="2"/>
  <c r="X23" i="2"/>
  <c r="K22" i="2"/>
  <c r="N22" i="2" s="1"/>
  <c r="U22" i="2"/>
  <c r="Y22" i="2"/>
  <c r="AB22" i="2" s="1"/>
  <c r="AA22" i="2"/>
  <c r="Z22" i="2"/>
  <c r="X22" i="2"/>
  <c r="K21" i="2"/>
  <c r="N21" i="2" s="1"/>
  <c r="U21" i="2"/>
  <c r="Y21" i="2"/>
  <c r="AB21" i="2" s="1"/>
  <c r="AA21" i="2"/>
  <c r="Z21" i="2"/>
  <c r="X21" i="2"/>
  <c r="K20" i="2"/>
  <c r="N20" i="2" s="1"/>
  <c r="U20" i="2"/>
  <c r="Y20" i="2"/>
  <c r="AB20" i="2" s="1"/>
  <c r="AA20" i="2"/>
  <c r="Z20" i="2"/>
  <c r="X20" i="2"/>
  <c r="K19" i="2"/>
  <c r="N19" i="2" s="1"/>
  <c r="U19" i="2"/>
  <c r="Y19" i="2"/>
  <c r="AB19" i="2" s="1"/>
  <c r="AA19" i="2"/>
  <c r="Z19" i="2"/>
  <c r="X19" i="2"/>
  <c r="K18" i="2"/>
  <c r="N18" i="2" s="1"/>
  <c r="U18" i="2"/>
  <c r="Y18" i="2"/>
  <c r="AB18" i="2" s="1"/>
  <c r="AA18" i="2"/>
  <c r="Z18" i="2"/>
  <c r="X18" i="2"/>
  <c r="K17" i="2"/>
  <c r="N17" i="2" s="1"/>
  <c r="U17" i="2"/>
  <c r="Y17" i="2"/>
  <c r="AB17" i="2" s="1"/>
  <c r="AA17" i="2"/>
  <c r="Z17" i="2"/>
  <c r="X17" i="2"/>
  <c r="K16" i="2"/>
  <c r="N16" i="2" s="1"/>
  <c r="U16" i="2"/>
  <c r="Y16" i="2"/>
  <c r="AB16" i="2" s="1"/>
  <c r="AA16" i="2"/>
  <c r="Z16" i="2"/>
  <c r="X16" i="2"/>
  <c r="K15" i="2"/>
  <c r="N15" i="2" s="1"/>
  <c r="U15" i="2"/>
  <c r="Y15" i="2"/>
  <c r="AB15" i="2" s="1"/>
  <c r="AA15" i="2"/>
  <c r="Z15" i="2"/>
  <c r="X15" i="2"/>
  <c r="N15" i="4"/>
  <c r="N16" i="4"/>
  <c r="N13" i="4"/>
  <c r="L14" i="4"/>
  <c r="K7" i="4" l="1"/>
  <c r="Q7" i="4" s="1"/>
  <c r="Z14" i="4"/>
  <c r="Z13" i="4"/>
  <c r="K6" i="4"/>
  <c r="Q6" i="4" s="1"/>
  <c r="L11" i="3"/>
  <c r="X17" i="3"/>
  <c r="Z15" i="4"/>
  <c r="K8" i="4"/>
  <c r="Q8" i="4" s="1"/>
  <c r="N25" i="2"/>
  <c r="N14" i="4"/>
  <c r="N17" i="4"/>
  <c r="N26" i="2"/>
</calcChain>
</file>

<file path=xl/sharedStrings.xml><?xml version="1.0" encoding="utf-8"?>
<sst xmlns="http://schemas.openxmlformats.org/spreadsheetml/2006/main" count="151" uniqueCount="108">
  <si>
    <t>Balsley</t>
  </si>
  <si>
    <t>Brad</t>
  </si>
  <si>
    <t>Beaman</t>
  </si>
  <si>
    <t>Brian</t>
  </si>
  <si>
    <t>Brown</t>
  </si>
  <si>
    <t>Will</t>
  </si>
  <si>
    <t>Choy</t>
  </si>
  <si>
    <t>Forrest</t>
  </si>
  <si>
    <t>Coscia</t>
  </si>
  <si>
    <t>Michael</t>
  </si>
  <si>
    <t>Gallegos</t>
  </si>
  <si>
    <t>Taylor</t>
  </si>
  <si>
    <t>Hollen</t>
  </si>
  <si>
    <t>Eric</t>
  </si>
  <si>
    <t>Hurt</t>
  </si>
  <si>
    <t>Dwaine</t>
  </si>
  <si>
    <t>Krauss</t>
  </si>
  <si>
    <t>Cara</t>
  </si>
  <si>
    <t>Lewis</t>
  </si>
  <si>
    <t>Hannah</t>
  </si>
  <si>
    <t>Lutz</t>
  </si>
  <si>
    <t>Stephen</t>
  </si>
  <si>
    <t>Markowski</t>
  </si>
  <si>
    <t>Greg</t>
  </si>
  <si>
    <t>Meyer</t>
  </si>
  <si>
    <t>Teresa</t>
  </si>
  <si>
    <t>Milev</t>
  </si>
  <si>
    <t>Emil</t>
  </si>
  <si>
    <t>Mowrer</t>
  </si>
  <si>
    <t>Nick</t>
  </si>
  <si>
    <t>Rose</t>
  </si>
  <si>
    <t>Thomas</t>
  </si>
  <si>
    <t>Sanderson</t>
  </si>
  <si>
    <t>Keith</t>
  </si>
  <si>
    <t>Shehaj</t>
  </si>
  <si>
    <t>Enkelejda</t>
  </si>
  <si>
    <t>Shinn</t>
  </si>
  <si>
    <t>Brenda</t>
  </si>
  <si>
    <t>Shteyman</t>
  </si>
  <si>
    <t>Dmitriy</t>
  </si>
  <si>
    <t>Turner</t>
  </si>
  <si>
    <t>Jason</t>
  </si>
  <si>
    <t>Varadi</t>
  </si>
  <si>
    <t>Kathleen</t>
  </si>
  <si>
    <t>Zurek</t>
  </si>
  <si>
    <t>John</t>
  </si>
  <si>
    <t>FREE PISTOL</t>
  </si>
  <si>
    <t>M1</t>
  </si>
  <si>
    <t>M2</t>
  </si>
  <si>
    <t>M1 Final</t>
  </si>
  <si>
    <t>M2 Final</t>
  </si>
  <si>
    <t>M1 10x</t>
  </si>
  <si>
    <t>M2 10x</t>
  </si>
  <si>
    <t>LAST</t>
  </si>
  <si>
    <t>FIRST</t>
  </si>
  <si>
    <t>COMP #</t>
  </si>
  <si>
    <t>2010 .22 PISTOL FALL SELECTION</t>
  </si>
  <si>
    <t>NOVEMBER 3-4, 2010</t>
  </si>
  <si>
    <t>COLORADO SPRINGS, CO</t>
  </si>
  <si>
    <t>RAPID FIRE PISTOL</t>
  </si>
  <si>
    <t>SPORT PISTOL</t>
  </si>
  <si>
    <t>NOVEMBER 9-10, 2010</t>
  </si>
  <si>
    <t>NOVEMBER 6-7, 2010</t>
  </si>
  <si>
    <t>Callahan</t>
  </si>
  <si>
    <t>Libby</t>
  </si>
  <si>
    <t xml:space="preserve">Shi </t>
  </si>
  <si>
    <t>Starlin</t>
  </si>
  <si>
    <t>Callage</t>
  </si>
  <si>
    <t>Alex</t>
  </si>
  <si>
    <t>Owsley</t>
  </si>
  <si>
    <t>Cody</t>
  </si>
  <si>
    <t>Lackey</t>
  </si>
  <si>
    <t>Curtis</t>
  </si>
  <si>
    <t>Position</t>
  </si>
  <si>
    <t>M1 Total</t>
  </si>
  <si>
    <t>Champion</t>
  </si>
  <si>
    <t>Jason Tuner</t>
  </si>
  <si>
    <t>2nd Place</t>
  </si>
  <si>
    <t>Nick Mowrer</t>
  </si>
  <si>
    <t>3rd Place</t>
  </si>
  <si>
    <t>John Zurek</t>
  </si>
  <si>
    <t>Top Senior</t>
  </si>
  <si>
    <t>MATCH 1</t>
  </si>
  <si>
    <t>MATCH 2</t>
  </si>
  <si>
    <t>M2 Total</t>
  </si>
  <si>
    <t>AGG MATCH</t>
  </si>
  <si>
    <t>AGG 10X</t>
  </si>
  <si>
    <t>Top Final</t>
  </si>
  <si>
    <t>AGG + Top Final</t>
  </si>
  <si>
    <t>AGG</t>
  </si>
  <si>
    <t xml:space="preserve">Keith </t>
  </si>
  <si>
    <t>M1 + Final</t>
  </si>
  <si>
    <t>PRECISION</t>
  </si>
  <si>
    <t>RAPID</t>
  </si>
  <si>
    <t>Cammack</t>
  </si>
  <si>
    <t>Shelby</t>
  </si>
  <si>
    <t>Paige</t>
  </si>
  <si>
    <t>Junior</t>
  </si>
  <si>
    <t>J2</t>
  </si>
  <si>
    <t>J1</t>
  </si>
  <si>
    <t>**Top 8 Open, Plus top 4 juniors make the final</t>
  </si>
  <si>
    <t xml:space="preserve"> </t>
  </si>
  <si>
    <t>AGG TOTAL</t>
  </si>
  <si>
    <t>High Junior</t>
  </si>
  <si>
    <t>Starlin Shi</t>
  </si>
  <si>
    <t>Teresa Meyer</t>
  </si>
  <si>
    <t>Enkeledja Shehaj</t>
  </si>
  <si>
    <t>Libby Callahan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</si>
</sst>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15" x14ac:knownFonts="1">
    <font>
      <sz val="10"/>
      <name val="Arial"/>
      <charset val="1"/>
    </font>
    <font>
      <sz val="10"/>
      <color indexed="8"/>
      <name val="Arial"/>
      <charset val="1"/>
    </font>
    <font>
      <sz val="9"/>
      <color indexed="8"/>
      <name val="Arial"/>
      <charset val="1"/>
    </font>
    <font>
      <b/>
      <sz val="10"/>
      <name val="Arial"/>
      <family val="2"/>
    </font>
    <font>
      <sz val="8"/>
      <name val="Arial"/>
      <charset val="1"/>
    </font>
    <font>
      <b/>
      <sz val="12"/>
      <name val="Arial"/>
      <family val="2"/>
    </font>
    <font>
      <sz val="12"/>
      <color indexed="8"/>
      <name val="Arial"/>
      <family val="2"/>
    </font>
    <font>
      <sz val="11"/>
      <color indexed="8"/>
      <name val="Arial"/>
      <charset val="1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charset val="1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wrapText="1"/>
    </xf>
  </cellStyleXfs>
  <cellXfs count="138">
    <xf numFmtId="0" fontId="0" fillId="0" borderId="0" xfId="0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4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3" fillId="0" borderId="5" xfId="0" applyFont="1" applyBorder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8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9" fillId="0" borderId="0" xfId="0" applyFont="1">
      <alignment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vertical="top" wrapText="1"/>
    </xf>
    <xf numFmtId="0" fontId="6" fillId="0" borderId="4" xfId="0" applyFont="1" applyFill="1" applyBorder="1">
      <alignment wrapText="1"/>
    </xf>
    <xf numFmtId="0" fontId="0" fillId="2" borderId="4" xfId="0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8" fontId="3" fillId="2" borderId="6" xfId="0" applyNumberFormat="1" applyFont="1" applyFill="1" applyBorder="1" applyAlignment="1">
      <alignment horizontal="center"/>
    </xf>
    <xf numFmtId="0" fontId="6" fillId="0" borderId="0" xfId="0" applyFont="1" applyFill="1" applyBorder="1">
      <alignment wrapText="1"/>
    </xf>
    <xf numFmtId="0" fontId="0" fillId="2" borderId="0" xfId="0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top" wrapText="1"/>
    </xf>
    <xf numFmtId="168" fontId="11" fillId="2" borderId="6" xfId="0" applyNumberFormat="1" applyFont="1" applyFill="1" applyBorder="1" applyAlignment="1">
      <alignment horizontal="center" wrapText="1"/>
    </xf>
    <xf numFmtId="0" fontId="11" fillId="2" borderId="6" xfId="0" applyFont="1" applyFill="1" applyBorder="1">
      <alignment wrapText="1"/>
    </xf>
    <xf numFmtId="168" fontId="3" fillId="2" borderId="6" xfId="0" applyNumberFormat="1" applyFont="1" applyFill="1" applyBorder="1" applyAlignment="1">
      <alignment horizontal="center" wrapText="1"/>
    </xf>
    <xf numFmtId="1" fontId="10" fillId="0" borderId="0" xfId="0" applyNumberFormat="1" applyFont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7" xfId="0" applyFill="1" applyBorder="1">
      <alignment wrapText="1"/>
    </xf>
    <xf numFmtId="168" fontId="3" fillId="2" borderId="7" xfId="0" applyNumberFormat="1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3" borderId="14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0" fillId="0" borderId="15" xfId="0" applyBorder="1">
      <alignment wrapText="1"/>
    </xf>
    <xf numFmtId="0" fontId="0" fillId="0" borderId="0" xfId="0" applyBorder="1">
      <alignment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8" fontId="0" fillId="0" borderId="6" xfId="0" applyNumberFormat="1" applyBorder="1" applyAlignment="1">
      <alignment horizont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13" fillId="0" borderId="8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1" fontId="13" fillId="0" borderId="10" xfId="0" applyNumberFormat="1" applyFont="1" applyBorder="1" applyAlignment="1">
      <alignment horizontal="center" wrapText="1"/>
    </xf>
    <xf numFmtId="1" fontId="13" fillId="0" borderId="0" xfId="0" applyNumberFormat="1" applyFont="1" applyBorder="1" applyAlignment="1">
      <alignment horizontal="center" wrapText="1"/>
    </xf>
    <xf numFmtId="1" fontId="13" fillId="0" borderId="11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4" fillId="0" borderId="8" xfId="0" applyFont="1" applyFill="1" applyBorder="1" applyAlignment="1">
      <alignment vertical="top" wrapText="1"/>
    </xf>
    <xf numFmtId="0" fontId="14" fillId="0" borderId="9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vertical="top" wrapText="1"/>
    </xf>
    <xf numFmtId="0" fontId="14" fillId="0" borderId="11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vertical="top" wrapText="1"/>
    </xf>
    <xf numFmtId="0" fontId="14" fillId="0" borderId="13" xfId="0" applyFont="1" applyFill="1" applyBorder="1" applyAlignment="1">
      <alignment horizontal="left" vertical="top" wrapText="1"/>
    </xf>
    <xf numFmtId="0" fontId="11" fillId="0" borderId="14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168" fontId="13" fillId="0" borderId="0" xfId="0" applyNumberFormat="1" applyFont="1" applyFill="1" applyBorder="1" applyAlignment="1">
      <alignment horizontal="center" wrapText="1"/>
    </xf>
    <xf numFmtId="168" fontId="3" fillId="3" borderId="0" xfId="0" applyNumberFormat="1" applyFont="1" applyFill="1" applyBorder="1" applyAlignment="1">
      <alignment horizontal="center" wrapText="1"/>
    </xf>
    <xf numFmtId="168" fontId="3" fillId="0" borderId="6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168" fontId="3" fillId="0" borderId="0" xfId="0" applyNumberFormat="1" applyFont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3" fillId="0" borderId="9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168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zoomScaleNormal="100" workbookViewId="0">
      <selection sqref="A1:Z1"/>
    </sheetView>
  </sheetViews>
  <sheetFormatPr defaultRowHeight="12.5" x14ac:dyDescent="0.25"/>
  <cols>
    <col min="1" max="1" width="11.81640625" customWidth="1"/>
    <col min="2" max="2" width="8.7265625" hidden="1" customWidth="1"/>
    <col min="3" max="3" width="10.54296875" customWidth="1"/>
    <col min="4" max="4" width="10.81640625" customWidth="1"/>
    <col min="5" max="10" width="5.54296875" customWidth="1"/>
    <col min="11" max="11" width="6" customWidth="1"/>
    <col min="12" max="12" width="9.1796875" style="1" hidden="1" customWidth="1"/>
    <col min="13" max="14" width="7.26953125" customWidth="1"/>
    <col min="15" max="16" width="5.54296875" customWidth="1"/>
    <col min="17" max="17" width="5" customWidth="1"/>
    <col min="18" max="21" width="5.54296875" customWidth="1"/>
    <col min="22" max="22" width="0" hidden="1" customWidth="1"/>
    <col min="23" max="23" width="8.26953125" customWidth="1"/>
  </cols>
  <sheetData>
    <row r="1" spans="1:26" ht="12.75" customHeight="1" x14ac:dyDescent="0.3">
      <c r="A1" s="124" t="s">
        <v>56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26" ht="12.75" customHeight="1" x14ac:dyDescent="0.3">
      <c r="A2" s="124" t="s">
        <v>59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26" ht="12.75" customHeight="1" x14ac:dyDescent="0.3">
      <c r="A3" s="124" t="s">
        <v>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1:26" ht="12.75" customHeight="1" x14ac:dyDescent="0.3">
      <c r="A4" s="124" t="s">
        <v>58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</row>
    <row r="5" spans="1:26" ht="12.7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3">
      <c r="A6" s="125" t="s">
        <v>75</v>
      </c>
      <c r="B6" s="125"/>
      <c r="C6" s="82" t="s">
        <v>90</v>
      </c>
      <c r="D6" s="82" t="s">
        <v>32</v>
      </c>
      <c r="E6" s="2"/>
      <c r="F6" s="2"/>
      <c r="G6" s="2"/>
      <c r="H6" s="2"/>
      <c r="I6" s="2"/>
      <c r="J6" s="2"/>
      <c r="K6" s="2">
        <f>X13</f>
        <v>1164</v>
      </c>
      <c r="L6" s="2"/>
      <c r="M6" s="2"/>
      <c r="N6" s="2">
        <v>201.3</v>
      </c>
      <c r="O6" s="2"/>
      <c r="P6" s="2"/>
      <c r="Q6" s="124">
        <f>K6+N6</f>
        <v>1365.3</v>
      </c>
      <c r="R6" s="124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3">
      <c r="A7" s="125" t="s">
        <v>77</v>
      </c>
      <c r="B7" s="125"/>
      <c r="C7" s="82" t="s">
        <v>27</v>
      </c>
      <c r="D7" s="82" t="s">
        <v>26</v>
      </c>
      <c r="E7" s="2"/>
      <c r="F7" s="2"/>
      <c r="G7" s="2"/>
      <c r="H7" s="2"/>
      <c r="I7" s="2"/>
      <c r="J7" s="2"/>
      <c r="K7" s="2">
        <f>X14</f>
        <v>1155</v>
      </c>
      <c r="L7" s="2"/>
      <c r="M7" s="2"/>
      <c r="N7" s="2">
        <v>188.4</v>
      </c>
      <c r="O7" s="2"/>
      <c r="P7" s="2"/>
      <c r="Q7" s="124">
        <f>K7+N7</f>
        <v>1343.4</v>
      </c>
      <c r="R7" s="124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3">
      <c r="A8" s="125" t="s">
        <v>79</v>
      </c>
      <c r="B8" s="125"/>
      <c r="C8" s="82" t="s">
        <v>1</v>
      </c>
      <c r="D8" s="82" t="s">
        <v>0</v>
      </c>
      <c r="E8" s="2"/>
      <c r="F8" s="2"/>
      <c r="G8" s="2"/>
      <c r="H8" s="2"/>
      <c r="I8" s="2"/>
      <c r="J8" s="2"/>
      <c r="K8" s="2">
        <f>X15</f>
        <v>1141</v>
      </c>
      <c r="L8" s="2"/>
      <c r="M8" s="2"/>
      <c r="N8" s="2">
        <v>194.8</v>
      </c>
      <c r="O8" s="2"/>
      <c r="P8" s="2"/>
      <c r="Q8" s="124">
        <f>K8+N8</f>
        <v>1335.8</v>
      </c>
      <c r="R8" s="124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" thickBot="1" x14ac:dyDescent="0.3"/>
    <row r="12" spans="1:26" ht="39.5" thickBot="1" x14ac:dyDescent="0.35">
      <c r="A12" s="15" t="s">
        <v>73</v>
      </c>
      <c r="B12" s="7" t="s">
        <v>55</v>
      </c>
      <c r="C12" s="4" t="s">
        <v>53</v>
      </c>
      <c r="D12" s="4" t="s">
        <v>54</v>
      </c>
      <c r="E12" s="3">
        <v>1</v>
      </c>
      <c r="F12" s="4">
        <v>2</v>
      </c>
      <c r="G12" s="4">
        <v>3</v>
      </c>
      <c r="H12" s="4">
        <v>4</v>
      </c>
      <c r="I12" s="4">
        <v>5</v>
      </c>
      <c r="J12" s="5">
        <v>6</v>
      </c>
      <c r="K12" s="34" t="s">
        <v>47</v>
      </c>
      <c r="L12" s="7" t="s">
        <v>51</v>
      </c>
      <c r="M12" s="7" t="s">
        <v>49</v>
      </c>
      <c r="N12" s="34" t="s">
        <v>91</v>
      </c>
      <c r="O12" s="3">
        <v>1</v>
      </c>
      <c r="P12" s="4">
        <v>2</v>
      </c>
      <c r="Q12" s="4">
        <v>3</v>
      </c>
      <c r="R12" s="4">
        <v>4</v>
      </c>
      <c r="S12" s="4">
        <v>5</v>
      </c>
      <c r="T12" s="5">
        <v>6</v>
      </c>
      <c r="U12" s="60" t="s">
        <v>48</v>
      </c>
      <c r="V12" s="7" t="s">
        <v>52</v>
      </c>
      <c r="W12" s="7" t="s">
        <v>50</v>
      </c>
      <c r="X12" s="34" t="s">
        <v>89</v>
      </c>
      <c r="Y12" s="34" t="s">
        <v>87</v>
      </c>
      <c r="Z12" s="81" t="s">
        <v>88</v>
      </c>
    </row>
    <row r="13" spans="1:26" ht="15.75" customHeight="1" x14ac:dyDescent="0.35">
      <c r="A13" s="42">
        <v>1</v>
      </c>
      <c r="B13" s="24">
        <v>119</v>
      </c>
      <c r="C13" s="18" t="s">
        <v>32</v>
      </c>
      <c r="D13" s="19" t="s">
        <v>33</v>
      </c>
      <c r="E13" s="28">
        <v>100</v>
      </c>
      <c r="F13" s="29">
        <v>98</v>
      </c>
      <c r="G13" s="29">
        <v>93</v>
      </c>
      <c r="H13" s="29">
        <v>98</v>
      </c>
      <c r="I13" s="29">
        <v>98</v>
      </c>
      <c r="J13" s="30">
        <v>98</v>
      </c>
      <c r="K13" s="37">
        <f>SUM(E13:J13)</f>
        <v>585</v>
      </c>
      <c r="L13" s="16">
        <v>20</v>
      </c>
      <c r="M13" s="40">
        <v>201.3</v>
      </c>
      <c r="N13" s="35">
        <f>K13+M13</f>
        <v>786.3</v>
      </c>
      <c r="O13" s="28">
        <v>97</v>
      </c>
      <c r="P13" s="29">
        <v>94</v>
      </c>
      <c r="Q13" s="29">
        <v>98</v>
      </c>
      <c r="R13" s="29">
        <v>97</v>
      </c>
      <c r="S13" s="29">
        <v>97</v>
      </c>
      <c r="T13" s="29">
        <v>96</v>
      </c>
      <c r="U13" s="37">
        <f>SUM(O13:T13)</f>
        <v>579</v>
      </c>
      <c r="V13" s="76">
        <v>15</v>
      </c>
      <c r="W13" s="40">
        <v>197.4</v>
      </c>
      <c r="X13" s="60">
        <f>K13+U13</f>
        <v>1164</v>
      </c>
      <c r="Y13" s="78">
        <f>M13</f>
        <v>201.3</v>
      </c>
      <c r="Z13" s="24">
        <f>X13+Y13</f>
        <v>1365.3</v>
      </c>
    </row>
    <row r="14" spans="1:26" ht="15.75" customHeight="1" x14ac:dyDescent="0.35">
      <c r="A14" s="42">
        <v>2</v>
      </c>
      <c r="B14" s="25">
        <v>115</v>
      </c>
      <c r="C14" s="20" t="s">
        <v>26</v>
      </c>
      <c r="D14" s="21" t="s">
        <v>27</v>
      </c>
      <c r="E14" s="28">
        <v>96</v>
      </c>
      <c r="F14" s="29">
        <v>99</v>
      </c>
      <c r="G14" s="29">
        <v>98</v>
      </c>
      <c r="H14" s="29">
        <v>100</v>
      </c>
      <c r="I14" s="29">
        <v>97</v>
      </c>
      <c r="J14" s="30">
        <v>92</v>
      </c>
      <c r="K14" s="38">
        <f>SUM(E14:J14)</f>
        <v>582</v>
      </c>
      <c r="L14" s="16">
        <f>12+7</f>
        <v>19</v>
      </c>
      <c r="M14" s="40">
        <v>179.3</v>
      </c>
      <c r="N14" s="35">
        <f>K14+M14</f>
        <v>761.3</v>
      </c>
      <c r="O14" s="28">
        <v>98</v>
      </c>
      <c r="P14" s="29">
        <v>95</v>
      </c>
      <c r="Q14" s="29">
        <v>91</v>
      </c>
      <c r="R14" s="29">
        <v>98</v>
      </c>
      <c r="S14" s="29">
        <v>98</v>
      </c>
      <c r="T14" s="29">
        <v>93</v>
      </c>
      <c r="U14" s="38">
        <f>SUM(O14:T14)</f>
        <v>573</v>
      </c>
      <c r="V14" s="76">
        <v>16</v>
      </c>
      <c r="W14" s="40">
        <v>188.4</v>
      </c>
      <c r="X14" s="35">
        <f>K14+U14</f>
        <v>1155</v>
      </c>
      <c r="Y14" s="79">
        <f>W14</f>
        <v>188.4</v>
      </c>
      <c r="Z14" s="25">
        <f>X14+Y14</f>
        <v>1343.4</v>
      </c>
    </row>
    <row r="15" spans="1:26" ht="15.75" customHeight="1" x14ac:dyDescent="0.35">
      <c r="A15" s="42">
        <v>3</v>
      </c>
      <c r="B15" s="25">
        <v>101</v>
      </c>
      <c r="C15" s="20" t="s">
        <v>0</v>
      </c>
      <c r="D15" s="21" t="s">
        <v>1</v>
      </c>
      <c r="E15" s="28">
        <v>94</v>
      </c>
      <c r="F15" s="29">
        <v>91</v>
      </c>
      <c r="G15" s="29">
        <v>97</v>
      </c>
      <c r="H15" s="29">
        <v>99</v>
      </c>
      <c r="I15" s="29">
        <v>97</v>
      </c>
      <c r="J15" s="30">
        <v>94</v>
      </c>
      <c r="K15" s="38">
        <f>SUM(E15:J15)</f>
        <v>572</v>
      </c>
      <c r="L15" s="16">
        <v>11</v>
      </c>
      <c r="M15" s="40">
        <v>194.8</v>
      </c>
      <c r="N15" s="35">
        <f>K15+M15</f>
        <v>766.8</v>
      </c>
      <c r="O15" s="28">
        <v>97</v>
      </c>
      <c r="P15" s="29">
        <v>93</v>
      </c>
      <c r="Q15" s="29">
        <v>94</v>
      </c>
      <c r="R15" s="29">
        <v>95</v>
      </c>
      <c r="S15" s="29">
        <v>98</v>
      </c>
      <c r="T15" s="29">
        <v>92</v>
      </c>
      <c r="U15" s="38">
        <f>SUM(O15:T15)</f>
        <v>569</v>
      </c>
      <c r="V15" s="76">
        <v>17</v>
      </c>
      <c r="W15" s="40">
        <v>190.7</v>
      </c>
      <c r="X15" s="35">
        <f>K15+U15</f>
        <v>1141</v>
      </c>
      <c r="Y15" s="79">
        <f>M15</f>
        <v>194.8</v>
      </c>
      <c r="Z15" s="25">
        <f>X15+Y15</f>
        <v>1335.8</v>
      </c>
    </row>
    <row r="16" spans="1:26" ht="15.75" customHeight="1" x14ac:dyDescent="0.35">
      <c r="A16" s="42">
        <v>4</v>
      </c>
      <c r="B16" s="25">
        <v>131</v>
      </c>
      <c r="C16" s="20" t="s">
        <v>71</v>
      </c>
      <c r="D16" s="21" t="s">
        <v>72</v>
      </c>
      <c r="E16" s="28">
        <v>92</v>
      </c>
      <c r="F16" s="29">
        <v>91</v>
      </c>
      <c r="G16" s="29">
        <v>90</v>
      </c>
      <c r="H16" s="29">
        <v>90</v>
      </c>
      <c r="I16" s="29">
        <v>88</v>
      </c>
      <c r="J16" s="30">
        <v>90</v>
      </c>
      <c r="K16" s="38">
        <f>SUM(E16:J16)</f>
        <v>541</v>
      </c>
      <c r="L16" s="16">
        <v>8</v>
      </c>
      <c r="M16" s="40">
        <v>178.6</v>
      </c>
      <c r="N16" s="35">
        <f>K16+M16</f>
        <v>719.6</v>
      </c>
      <c r="O16" s="28">
        <v>96</v>
      </c>
      <c r="P16" s="29">
        <v>94</v>
      </c>
      <c r="Q16" s="29">
        <v>91</v>
      </c>
      <c r="R16" s="29">
        <v>94</v>
      </c>
      <c r="S16" s="29">
        <v>91</v>
      </c>
      <c r="T16" s="29">
        <v>94</v>
      </c>
      <c r="U16" s="38">
        <f>SUM(O16:T16)</f>
        <v>560</v>
      </c>
      <c r="V16" s="76">
        <v>9</v>
      </c>
      <c r="W16" s="40">
        <v>183.1</v>
      </c>
      <c r="X16" s="35">
        <f>K16+U16</f>
        <v>1101</v>
      </c>
      <c r="Y16" s="79">
        <f>W16</f>
        <v>183.1</v>
      </c>
      <c r="Z16" s="25">
        <f>X16+Y16</f>
        <v>1284.0999999999999</v>
      </c>
    </row>
    <row r="17" spans="1:26" ht="15.75" customHeight="1" thickBot="1" x14ac:dyDescent="0.4">
      <c r="A17" s="43">
        <v>5</v>
      </c>
      <c r="B17" s="26">
        <v>122</v>
      </c>
      <c r="C17" s="22" t="s">
        <v>38</v>
      </c>
      <c r="D17" s="23" t="s">
        <v>39</v>
      </c>
      <c r="E17" s="31">
        <v>92</v>
      </c>
      <c r="F17" s="32">
        <v>92</v>
      </c>
      <c r="G17" s="32">
        <v>81</v>
      </c>
      <c r="H17" s="32">
        <v>89</v>
      </c>
      <c r="I17" s="32">
        <v>91</v>
      </c>
      <c r="J17" s="33">
        <v>77</v>
      </c>
      <c r="K17" s="39">
        <f>SUM(E17:J17)</f>
        <v>522</v>
      </c>
      <c r="L17" s="17">
        <v>1</v>
      </c>
      <c r="M17" s="41">
        <v>171.2</v>
      </c>
      <c r="N17" s="36">
        <f>K17+M17</f>
        <v>693.2</v>
      </c>
      <c r="O17" s="31">
        <v>91</v>
      </c>
      <c r="P17" s="32">
        <v>86</v>
      </c>
      <c r="Q17" s="32">
        <v>86</v>
      </c>
      <c r="R17" s="32">
        <v>84</v>
      </c>
      <c r="S17" s="32">
        <v>85</v>
      </c>
      <c r="T17" s="32">
        <v>80</v>
      </c>
      <c r="U17" s="39">
        <f>SUM(O17:T17)</f>
        <v>512</v>
      </c>
      <c r="V17" s="77">
        <v>5</v>
      </c>
      <c r="W17" s="41">
        <v>166.6</v>
      </c>
      <c r="X17" s="36">
        <f>K17+U17</f>
        <v>1034</v>
      </c>
      <c r="Y17" s="80">
        <f>M17</f>
        <v>171.2</v>
      </c>
      <c r="Z17" s="26">
        <f>X17+Y17</f>
        <v>1205.2</v>
      </c>
    </row>
    <row r="18" spans="1:26" ht="14" x14ac:dyDescent="0.3">
      <c r="K18" s="27"/>
    </row>
  </sheetData>
  <mergeCells count="10">
    <mergeCell ref="A8:B8"/>
    <mergeCell ref="Q6:R6"/>
    <mergeCell ref="Q7:R7"/>
    <mergeCell ref="Q8:R8"/>
    <mergeCell ref="A1:Z1"/>
    <mergeCell ref="A2:Z2"/>
    <mergeCell ref="A3:Z3"/>
    <mergeCell ref="A4:Z4"/>
    <mergeCell ref="A6:B6"/>
    <mergeCell ref="A7:B7"/>
  </mergeCells>
  <phoneticPr fontId="4" type="noConversion"/>
  <pageMargins left="0.75" right="0.75" top="1" bottom="1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7"/>
  <sheetViews>
    <sheetView workbookViewId="0"/>
  </sheetViews>
  <sheetFormatPr defaultRowHeight="12.5" x14ac:dyDescent="0.25"/>
  <cols>
    <col min="2" max="2" width="0" hidden="1" customWidth="1"/>
    <col min="3" max="3" width="6.453125" customWidth="1"/>
    <col min="4" max="4" width="10.7265625" customWidth="1"/>
    <col min="5" max="5" width="10.54296875" customWidth="1"/>
    <col min="6" max="11" width="5.1796875" customWidth="1"/>
    <col min="12" max="12" width="7.26953125" customWidth="1"/>
    <col min="14" max="19" width="4.54296875" customWidth="1"/>
    <col min="20" max="20" width="7.1796875" customWidth="1"/>
    <col min="21" max="21" width="9.1796875" customWidth="1"/>
    <col min="22" max="22" width="6.81640625" customWidth="1"/>
    <col min="23" max="23" width="9.1796875" customWidth="1"/>
    <col min="24" max="24" width="13.453125" customWidth="1"/>
  </cols>
  <sheetData>
    <row r="1" spans="1:58" ht="15.5" x14ac:dyDescent="0.35">
      <c r="B1" s="132" t="s">
        <v>56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2"/>
    </row>
    <row r="2" spans="1:58" ht="15.5" x14ac:dyDescent="0.35">
      <c r="B2" s="132" t="s">
        <v>60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2"/>
    </row>
    <row r="3" spans="1:58" ht="15.5" x14ac:dyDescent="0.35">
      <c r="B3" s="132" t="s">
        <v>61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2"/>
    </row>
    <row r="4" spans="1:58" ht="15.5" x14ac:dyDescent="0.35">
      <c r="B4" s="132" t="s">
        <v>58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2"/>
    </row>
    <row r="5" spans="1:58" ht="13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58" ht="13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58" ht="18.75" customHeight="1" x14ac:dyDescent="0.35">
      <c r="A7" s="129" t="s">
        <v>75</v>
      </c>
      <c r="B7" s="129"/>
      <c r="C7" s="129"/>
      <c r="D7" s="129"/>
      <c r="E7" s="125" t="s">
        <v>105</v>
      </c>
      <c r="F7" s="125"/>
      <c r="G7" s="125"/>
      <c r="H7" s="2"/>
      <c r="I7" s="2"/>
      <c r="J7" s="2"/>
      <c r="K7" s="2"/>
      <c r="L7" s="2">
        <v>1141</v>
      </c>
      <c r="M7" s="2">
        <v>197.1</v>
      </c>
      <c r="N7" s="124">
        <v>1338.1</v>
      </c>
      <c r="O7" s="124"/>
      <c r="P7" s="2"/>
      <c r="Q7" s="2"/>
      <c r="R7" s="2"/>
      <c r="S7" s="2"/>
      <c r="T7" s="2"/>
      <c r="U7" s="2"/>
      <c r="V7" s="2"/>
      <c r="W7" s="2"/>
    </row>
    <row r="8" spans="1:58" ht="15.5" x14ac:dyDescent="0.35">
      <c r="A8" s="129" t="s">
        <v>77</v>
      </c>
      <c r="B8" s="129"/>
      <c r="C8" s="129"/>
      <c r="D8" s="129"/>
      <c r="E8" s="125" t="s">
        <v>106</v>
      </c>
      <c r="F8" s="125"/>
      <c r="G8" s="125"/>
      <c r="H8" s="2"/>
      <c r="I8" s="2"/>
      <c r="J8" s="2"/>
      <c r="K8" s="2"/>
      <c r="L8" s="2">
        <v>1136</v>
      </c>
      <c r="M8" s="2">
        <v>199.2</v>
      </c>
      <c r="N8" s="124">
        <v>1335.2</v>
      </c>
      <c r="O8" s="124"/>
      <c r="P8" s="2"/>
      <c r="Q8" s="2"/>
      <c r="R8" s="2"/>
      <c r="S8" s="2"/>
      <c r="T8" s="2"/>
      <c r="U8" s="2"/>
      <c r="V8" s="2"/>
      <c r="W8" s="2"/>
    </row>
    <row r="9" spans="1:58" ht="15.5" x14ac:dyDescent="0.35">
      <c r="A9" s="129" t="s">
        <v>79</v>
      </c>
      <c r="B9" s="129"/>
      <c r="C9" s="129"/>
      <c r="D9" s="129"/>
      <c r="E9" s="125" t="s">
        <v>107</v>
      </c>
      <c r="F9" s="125"/>
      <c r="G9" s="125"/>
      <c r="H9" s="2"/>
      <c r="I9" s="2"/>
      <c r="J9" s="2"/>
      <c r="K9" s="2"/>
      <c r="L9" s="2">
        <v>1118</v>
      </c>
      <c r="M9" s="2">
        <v>203</v>
      </c>
      <c r="N9" s="126">
        <v>1321</v>
      </c>
      <c r="O9" s="126"/>
      <c r="P9" s="2"/>
      <c r="Q9" s="2"/>
      <c r="R9" s="2"/>
      <c r="S9" s="2"/>
      <c r="T9" s="2"/>
      <c r="U9" s="2"/>
      <c r="V9" s="2"/>
      <c r="W9" s="2"/>
    </row>
    <row r="10" spans="1:58" ht="15.5" x14ac:dyDescent="0.35">
      <c r="A10" s="120"/>
      <c r="B10" s="120"/>
      <c r="C10" s="120"/>
      <c r="D10" s="120"/>
      <c r="E10" s="82"/>
      <c r="F10" s="82"/>
      <c r="G10" s="8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58" ht="15.5" x14ac:dyDescent="0.35">
      <c r="A11" s="129" t="s">
        <v>103</v>
      </c>
      <c r="B11" s="129"/>
      <c r="C11" s="129"/>
      <c r="D11" s="129"/>
      <c r="E11" s="125" t="s">
        <v>104</v>
      </c>
      <c r="F11" s="125"/>
      <c r="G11" s="82"/>
      <c r="H11" s="2"/>
      <c r="I11" s="2"/>
      <c r="J11" s="2"/>
      <c r="K11" s="2"/>
      <c r="L11" s="2">
        <f>V17</f>
        <v>1098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58" ht="13" thickBot="1" x14ac:dyDescent="0.3"/>
    <row r="13" spans="1:58" ht="39.5" thickBot="1" x14ac:dyDescent="0.35">
      <c r="A13" s="24" t="s">
        <v>73</v>
      </c>
      <c r="B13" s="24" t="s">
        <v>55</v>
      </c>
      <c r="C13" s="24" t="s">
        <v>97</v>
      </c>
      <c r="D13" s="89" t="s">
        <v>53</v>
      </c>
      <c r="E13" s="89" t="s">
        <v>54</v>
      </c>
      <c r="F13" s="127" t="s">
        <v>92</v>
      </c>
      <c r="G13" s="128"/>
      <c r="H13" s="130"/>
      <c r="I13" s="127" t="s">
        <v>93</v>
      </c>
      <c r="J13" s="128"/>
      <c r="K13" s="128"/>
      <c r="L13" s="83" t="s">
        <v>47</v>
      </c>
      <c r="M13" s="89" t="s">
        <v>49</v>
      </c>
      <c r="N13" s="127" t="s">
        <v>92</v>
      </c>
      <c r="O13" s="128"/>
      <c r="P13" s="130"/>
      <c r="Q13" s="127" t="s">
        <v>93</v>
      </c>
      <c r="R13" s="128"/>
      <c r="S13" s="128"/>
      <c r="T13" s="83" t="s">
        <v>48</v>
      </c>
      <c r="U13" s="89" t="s">
        <v>50</v>
      </c>
      <c r="V13" s="83" t="s">
        <v>102</v>
      </c>
      <c r="W13" s="83" t="s">
        <v>87</v>
      </c>
      <c r="X13" s="24" t="s">
        <v>88</v>
      </c>
    </row>
    <row r="14" spans="1:58" ht="13" x14ac:dyDescent="0.3">
      <c r="A14" s="24">
        <v>1</v>
      </c>
      <c r="B14" s="89">
        <v>114</v>
      </c>
      <c r="C14" s="118"/>
      <c r="D14" s="112" t="s">
        <v>24</v>
      </c>
      <c r="E14" s="113" t="s">
        <v>25</v>
      </c>
      <c r="F14" s="97">
        <v>95</v>
      </c>
      <c r="G14" s="97">
        <v>95</v>
      </c>
      <c r="H14" s="97">
        <v>93</v>
      </c>
      <c r="I14" s="96">
        <v>91</v>
      </c>
      <c r="J14" s="97">
        <v>97</v>
      </c>
      <c r="K14" s="98">
        <v>97</v>
      </c>
      <c r="L14" s="83">
        <f t="shared" ref="L14:L24" si="0">SUM(F14:K14)</f>
        <v>568</v>
      </c>
      <c r="M14" s="93">
        <v>197.1</v>
      </c>
      <c r="N14" s="99">
        <v>97</v>
      </c>
      <c r="O14" s="100">
        <v>95</v>
      </c>
      <c r="P14" s="101">
        <v>98</v>
      </c>
      <c r="Q14" s="99">
        <v>96</v>
      </c>
      <c r="R14" s="100">
        <v>95</v>
      </c>
      <c r="S14" s="101">
        <v>92</v>
      </c>
      <c r="T14" s="83">
        <v>573</v>
      </c>
      <c r="U14" s="94">
        <v>196.1</v>
      </c>
      <c r="V14" s="83">
        <f t="shared" ref="V14:V24" si="1">L14+T14</f>
        <v>1141</v>
      </c>
      <c r="W14" s="91">
        <f>M14</f>
        <v>197.1</v>
      </c>
      <c r="X14" s="24">
        <f t="shared" ref="X14:X24" si="2">V14+W14</f>
        <v>1338.1</v>
      </c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</row>
    <row r="15" spans="1:58" ht="13" x14ac:dyDescent="0.3">
      <c r="A15" s="25">
        <v>2</v>
      </c>
      <c r="B15" s="90">
        <v>120</v>
      </c>
      <c r="C15" s="119"/>
      <c r="D15" s="114" t="s">
        <v>34</v>
      </c>
      <c r="E15" s="115" t="s">
        <v>35</v>
      </c>
      <c r="F15" s="29">
        <v>97</v>
      </c>
      <c r="G15" s="29">
        <v>98</v>
      </c>
      <c r="H15" s="29">
        <v>95</v>
      </c>
      <c r="I15" s="28">
        <v>99</v>
      </c>
      <c r="J15" s="29">
        <v>86</v>
      </c>
      <c r="K15" s="30">
        <v>92</v>
      </c>
      <c r="L15" s="85">
        <f t="shared" si="0"/>
        <v>567</v>
      </c>
      <c r="M15" s="16">
        <v>191.6</v>
      </c>
      <c r="N15" s="102">
        <v>92</v>
      </c>
      <c r="O15" s="103">
        <v>93</v>
      </c>
      <c r="P15" s="104">
        <v>97</v>
      </c>
      <c r="Q15" s="102">
        <v>96</v>
      </c>
      <c r="R15" s="105">
        <v>95</v>
      </c>
      <c r="S15" s="104">
        <v>96</v>
      </c>
      <c r="T15" s="85">
        <f t="shared" ref="T15:T24" si="3">SUM(N15:S15)</f>
        <v>569</v>
      </c>
      <c r="U15" s="105">
        <v>199.2</v>
      </c>
      <c r="V15" s="85">
        <f t="shared" si="1"/>
        <v>1136</v>
      </c>
      <c r="W15" s="84">
        <f>U15</f>
        <v>199.2</v>
      </c>
      <c r="X15" s="25">
        <f t="shared" si="2"/>
        <v>1335.2</v>
      </c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</row>
    <row r="16" spans="1:58" ht="13" x14ac:dyDescent="0.3">
      <c r="A16" s="25">
        <v>3</v>
      </c>
      <c r="B16" s="90">
        <v>127</v>
      </c>
      <c r="C16" s="119"/>
      <c r="D16" s="114" t="s">
        <v>63</v>
      </c>
      <c r="E16" s="115" t="s">
        <v>64</v>
      </c>
      <c r="F16" s="29">
        <v>88</v>
      </c>
      <c r="G16" s="29">
        <v>93</v>
      </c>
      <c r="H16" s="29">
        <v>93</v>
      </c>
      <c r="I16" s="28">
        <v>96</v>
      </c>
      <c r="J16" s="29">
        <v>89</v>
      </c>
      <c r="K16" s="30">
        <v>95</v>
      </c>
      <c r="L16" s="85">
        <f t="shared" si="0"/>
        <v>554</v>
      </c>
      <c r="M16" s="16">
        <v>197.8</v>
      </c>
      <c r="N16" s="102">
        <v>95</v>
      </c>
      <c r="O16" s="105">
        <v>92</v>
      </c>
      <c r="P16" s="104">
        <v>90</v>
      </c>
      <c r="Q16" s="102">
        <v>94</v>
      </c>
      <c r="R16" s="105">
        <v>100</v>
      </c>
      <c r="S16" s="104">
        <v>93</v>
      </c>
      <c r="T16" s="85">
        <f t="shared" si="3"/>
        <v>564</v>
      </c>
      <c r="U16" s="121">
        <v>203</v>
      </c>
      <c r="V16" s="85">
        <f t="shared" si="1"/>
        <v>1118</v>
      </c>
      <c r="W16" s="122">
        <f>U16</f>
        <v>203</v>
      </c>
      <c r="X16" s="123">
        <f t="shared" si="2"/>
        <v>1321</v>
      </c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</row>
    <row r="17" spans="1:58" ht="13" x14ac:dyDescent="0.3">
      <c r="A17" s="25">
        <v>4</v>
      </c>
      <c r="B17" s="90">
        <v>129</v>
      </c>
      <c r="C17" s="119"/>
      <c r="D17" s="114" t="s">
        <v>36</v>
      </c>
      <c r="E17" s="115" t="s">
        <v>37</v>
      </c>
      <c r="F17" s="29">
        <v>94</v>
      </c>
      <c r="G17" s="29">
        <v>97</v>
      </c>
      <c r="H17" s="29">
        <v>97</v>
      </c>
      <c r="I17" s="28">
        <v>93</v>
      </c>
      <c r="J17" s="29">
        <v>93</v>
      </c>
      <c r="K17" s="30">
        <v>90</v>
      </c>
      <c r="L17" s="85">
        <f t="shared" si="0"/>
        <v>564</v>
      </c>
      <c r="M17" s="95">
        <v>191</v>
      </c>
      <c r="N17" s="106">
        <v>94</v>
      </c>
      <c r="O17" s="107">
        <v>95</v>
      </c>
      <c r="P17" s="108">
        <v>95</v>
      </c>
      <c r="Q17" s="106">
        <v>91</v>
      </c>
      <c r="R17" s="107">
        <v>78</v>
      </c>
      <c r="S17" s="108">
        <v>81</v>
      </c>
      <c r="T17" s="85">
        <f t="shared" si="3"/>
        <v>534</v>
      </c>
      <c r="U17" s="105">
        <v>194.1</v>
      </c>
      <c r="V17" s="85">
        <f t="shared" si="1"/>
        <v>1098</v>
      </c>
      <c r="W17" s="84">
        <f>U17</f>
        <v>194.1</v>
      </c>
      <c r="X17" s="25">
        <f t="shared" si="2"/>
        <v>1292.0999999999999</v>
      </c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</row>
    <row r="18" spans="1:58" ht="13" x14ac:dyDescent="0.3">
      <c r="A18" s="25">
        <v>5</v>
      </c>
      <c r="B18" s="90">
        <v>111</v>
      </c>
      <c r="C18" s="119" t="s">
        <v>98</v>
      </c>
      <c r="D18" s="114" t="s">
        <v>65</v>
      </c>
      <c r="E18" s="115" t="s">
        <v>66</v>
      </c>
      <c r="F18" s="29">
        <v>91</v>
      </c>
      <c r="G18" s="29">
        <v>90</v>
      </c>
      <c r="H18" s="29">
        <v>94</v>
      </c>
      <c r="I18" s="28">
        <v>83</v>
      </c>
      <c r="J18" s="29">
        <v>94</v>
      </c>
      <c r="K18" s="30">
        <v>98</v>
      </c>
      <c r="L18" s="85">
        <f t="shared" si="0"/>
        <v>550</v>
      </c>
      <c r="M18" s="16">
        <v>192.8</v>
      </c>
      <c r="N18" s="102">
        <v>90</v>
      </c>
      <c r="O18" s="105">
        <v>94</v>
      </c>
      <c r="P18" s="104">
        <v>91</v>
      </c>
      <c r="Q18" s="102">
        <v>91</v>
      </c>
      <c r="R18" s="105">
        <v>91</v>
      </c>
      <c r="S18" s="104">
        <v>91</v>
      </c>
      <c r="T18" s="85">
        <f t="shared" si="3"/>
        <v>548</v>
      </c>
      <c r="U18" s="105" t="s">
        <v>101</v>
      </c>
      <c r="V18" s="85">
        <f t="shared" si="1"/>
        <v>1098</v>
      </c>
      <c r="W18" s="84">
        <f>M18</f>
        <v>192.8</v>
      </c>
      <c r="X18" s="25">
        <f t="shared" si="2"/>
        <v>1290.8</v>
      </c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</row>
    <row r="19" spans="1:58" ht="13" x14ac:dyDescent="0.3">
      <c r="A19" s="25">
        <v>6</v>
      </c>
      <c r="B19" s="90">
        <v>106</v>
      </c>
      <c r="C19" s="119"/>
      <c r="D19" s="114" t="s">
        <v>18</v>
      </c>
      <c r="E19" s="115" t="s">
        <v>19</v>
      </c>
      <c r="F19" s="29">
        <v>89</v>
      </c>
      <c r="G19" s="29">
        <v>91</v>
      </c>
      <c r="H19" s="29">
        <v>91</v>
      </c>
      <c r="I19" s="28">
        <v>94</v>
      </c>
      <c r="J19" s="29">
        <v>84</v>
      </c>
      <c r="K19" s="30">
        <v>92</v>
      </c>
      <c r="L19" s="85">
        <f t="shared" si="0"/>
        <v>541</v>
      </c>
      <c r="M19" s="95">
        <v>191</v>
      </c>
      <c r="N19" s="106">
        <v>93</v>
      </c>
      <c r="O19" s="107">
        <v>94</v>
      </c>
      <c r="P19" s="108">
        <v>89</v>
      </c>
      <c r="Q19" s="106">
        <v>91</v>
      </c>
      <c r="R19" s="107">
        <v>92</v>
      </c>
      <c r="S19" s="108">
        <v>89</v>
      </c>
      <c r="T19" s="85">
        <f t="shared" si="3"/>
        <v>548</v>
      </c>
      <c r="U19" s="105">
        <v>185.9</v>
      </c>
      <c r="V19" s="85">
        <f t="shared" si="1"/>
        <v>1089</v>
      </c>
      <c r="W19" s="122">
        <f>M19</f>
        <v>191</v>
      </c>
      <c r="X19" s="123">
        <f t="shared" si="2"/>
        <v>1280</v>
      </c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</row>
    <row r="20" spans="1:58" ht="13" x14ac:dyDescent="0.3">
      <c r="A20" s="25">
        <v>7</v>
      </c>
      <c r="B20" s="90">
        <v>132</v>
      </c>
      <c r="C20" s="119" t="s">
        <v>98</v>
      </c>
      <c r="D20" s="114" t="s">
        <v>10</v>
      </c>
      <c r="E20" s="115" t="s">
        <v>11</v>
      </c>
      <c r="F20" s="29">
        <v>84</v>
      </c>
      <c r="G20" s="29">
        <v>83</v>
      </c>
      <c r="H20" s="29">
        <v>85</v>
      </c>
      <c r="I20" s="28">
        <v>92</v>
      </c>
      <c r="J20" s="29">
        <v>88</v>
      </c>
      <c r="K20" s="30">
        <v>96</v>
      </c>
      <c r="L20" s="85">
        <f t="shared" si="0"/>
        <v>528</v>
      </c>
      <c r="M20" s="16">
        <v>194.1</v>
      </c>
      <c r="N20" s="102">
        <v>89</v>
      </c>
      <c r="O20" s="103">
        <v>89</v>
      </c>
      <c r="P20" s="104">
        <v>90</v>
      </c>
      <c r="Q20" s="102">
        <v>92</v>
      </c>
      <c r="R20" s="103">
        <v>93</v>
      </c>
      <c r="S20" s="104">
        <v>94</v>
      </c>
      <c r="T20" s="85">
        <f t="shared" si="3"/>
        <v>547</v>
      </c>
      <c r="U20" s="105">
        <v>192.1</v>
      </c>
      <c r="V20" s="85">
        <f t="shared" si="1"/>
        <v>1075</v>
      </c>
      <c r="W20" s="84">
        <f>M20</f>
        <v>194.1</v>
      </c>
      <c r="X20" s="25">
        <f t="shared" si="2"/>
        <v>1269.0999999999999</v>
      </c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</row>
    <row r="21" spans="1:58" ht="13" x14ac:dyDescent="0.3">
      <c r="A21" s="25">
        <v>8</v>
      </c>
      <c r="B21" s="90">
        <v>121</v>
      </c>
      <c r="C21" s="119" t="s">
        <v>99</v>
      </c>
      <c r="D21" s="114" t="s">
        <v>94</v>
      </c>
      <c r="E21" s="115" t="s">
        <v>96</v>
      </c>
      <c r="F21" s="29">
        <v>86</v>
      </c>
      <c r="G21" s="29">
        <v>91</v>
      </c>
      <c r="H21" s="29">
        <v>91</v>
      </c>
      <c r="I21" s="28">
        <v>92</v>
      </c>
      <c r="J21" s="29">
        <v>86</v>
      </c>
      <c r="K21" s="30">
        <v>89</v>
      </c>
      <c r="L21" s="85">
        <f t="shared" si="0"/>
        <v>535</v>
      </c>
      <c r="M21" s="16">
        <v>179.1</v>
      </c>
      <c r="N21" s="102">
        <v>88</v>
      </c>
      <c r="O21" s="105">
        <v>92</v>
      </c>
      <c r="P21" s="104">
        <v>91</v>
      </c>
      <c r="Q21" s="102">
        <v>92</v>
      </c>
      <c r="R21" s="105">
        <v>88</v>
      </c>
      <c r="S21" s="104">
        <v>86</v>
      </c>
      <c r="T21" s="85">
        <f t="shared" si="3"/>
        <v>537</v>
      </c>
      <c r="U21" s="105">
        <v>178.8</v>
      </c>
      <c r="V21" s="85">
        <f t="shared" si="1"/>
        <v>1072</v>
      </c>
      <c r="W21" s="84">
        <f>M21</f>
        <v>179.1</v>
      </c>
      <c r="X21" s="25">
        <f t="shared" si="2"/>
        <v>1251.0999999999999</v>
      </c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</row>
    <row r="22" spans="1:58" s="87" customFormat="1" ht="13.5" thickBot="1" x14ac:dyDescent="0.35">
      <c r="A22" s="25">
        <v>9</v>
      </c>
      <c r="B22" s="90">
        <v>133</v>
      </c>
      <c r="C22" s="119" t="s">
        <v>99</v>
      </c>
      <c r="D22" s="114" t="s">
        <v>94</v>
      </c>
      <c r="E22" s="115" t="s">
        <v>95</v>
      </c>
      <c r="F22" s="29">
        <v>94</v>
      </c>
      <c r="G22" s="29">
        <v>89</v>
      </c>
      <c r="H22" s="29">
        <v>92</v>
      </c>
      <c r="I22" s="28">
        <v>91</v>
      </c>
      <c r="J22" s="29">
        <v>81</v>
      </c>
      <c r="K22" s="30">
        <v>86</v>
      </c>
      <c r="L22" s="85">
        <f t="shared" si="0"/>
        <v>533</v>
      </c>
      <c r="M22" s="16">
        <v>161.4</v>
      </c>
      <c r="N22" s="102">
        <v>86</v>
      </c>
      <c r="O22" s="105">
        <v>89</v>
      </c>
      <c r="P22" s="104">
        <v>87</v>
      </c>
      <c r="Q22" s="102">
        <v>86</v>
      </c>
      <c r="R22" s="105">
        <v>84</v>
      </c>
      <c r="S22" s="104">
        <v>87</v>
      </c>
      <c r="T22" s="85">
        <f t="shared" si="3"/>
        <v>519</v>
      </c>
      <c r="U22" s="121">
        <v>178</v>
      </c>
      <c r="V22" s="85">
        <f t="shared" si="1"/>
        <v>1052</v>
      </c>
      <c r="W22" s="122">
        <f>U22</f>
        <v>178</v>
      </c>
      <c r="X22" s="123">
        <f t="shared" si="2"/>
        <v>1230</v>
      </c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</row>
    <row r="23" spans="1:58" ht="13" x14ac:dyDescent="0.3">
      <c r="A23" s="25">
        <v>10</v>
      </c>
      <c r="B23" s="90">
        <v>110</v>
      </c>
      <c r="C23" s="119"/>
      <c r="D23" s="114" t="s">
        <v>16</v>
      </c>
      <c r="E23" s="115" t="s">
        <v>17</v>
      </c>
      <c r="F23" s="29">
        <v>85</v>
      </c>
      <c r="G23" s="29">
        <v>90</v>
      </c>
      <c r="H23" s="29">
        <v>71</v>
      </c>
      <c r="I23" s="28">
        <v>90</v>
      </c>
      <c r="J23" s="29">
        <v>92</v>
      </c>
      <c r="K23" s="30">
        <v>92</v>
      </c>
      <c r="L23" s="85">
        <f t="shared" si="0"/>
        <v>520</v>
      </c>
      <c r="M23" s="16"/>
      <c r="N23" s="102">
        <v>86</v>
      </c>
      <c r="O23" s="105">
        <v>82</v>
      </c>
      <c r="P23" s="104">
        <v>83</v>
      </c>
      <c r="Q23" s="102">
        <v>87</v>
      </c>
      <c r="R23" s="105">
        <v>91</v>
      </c>
      <c r="S23" s="104">
        <v>90</v>
      </c>
      <c r="T23" s="85">
        <f t="shared" si="3"/>
        <v>519</v>
      </c>
      <c r="U23" s="88"/>
      <c r="V23" s="85">
        <f t="shared" si="1"/>
        <v>1039</v>
      </c>
      <c r="W23" s="84"/>
      <c r="X23" s="25">
        <f t="shared" si="2"/>
        <v>1039</v>
      </c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</row>
    <row r="24" spans="1:58" ht="13.5" thickBot="1" x14ac:dyDescent="0.35">
      <c r="A24" s="26">
        <v>11</v>
      </c>
      <c r="B24" s="75">
        <v>125</v>
      </c>
      <c r="C24" s="26"/>
      <c r="D24" s="116" t="s">
        <v>42</v>
      </c>
      <c r="E24" s="117" t="s">
        <v>43</v>
      </c>
      <c r="F24" s="32">
        <v>82</v>
      </c>
      <c r="G24" s="32">
        <v>93</v>
      </c>
      <c r="H24" s="32">
        <v>82</v>
      </c>
      <c r="I24" s="31">
        <v>81</v>
      </c>
      <c r="J24" s="32">
        <v>85</v>
      </c>
      <c r="K24" s="33">
        <v>80</v>
      </c>
      <c r="L24" s="86">
        <f t="shared" si="0"/>
        <v>503</v>
      </c>
      <c r="M24" s="17"/>
      <c r="N24" s="109">
        <v>85</v>
      </c>
      <c r="O24" s="110">
        <v>84</v>
      </c>
      <c r="P24" s="111">
        <v>85</v>
      </c>
      <c r="Q24" s="109">
        <v>85</v>
      </c>
      <c r="R24" s="110">
        <v>91</v>
      </c>
      <c r="S24" s="111">
        <v>89</v>
      </c>
      <c r="T24" s="86">
        <f t="shared" si="3"/>
        <v>519</v>
      </c>
      <c r="U24" s="87"/>
      <c r="V24" s="86">
        <f t="shared" si="1"/>
        <v>1022</v>
      </c>
      <c r="W24" s="92"/>
      <c r="X24" s="26">
        <f t="shared" si="2"/>
        <v>1022</v>
      </c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</row>
    <row r="27" spans="1:58" ht="14.25" customHeight="1" x14ac:dyDescent="0.25">
      <c r="B27" s="131" t="s">
        <v>100</v>
      </c>
      <c r="C27" s="131"/>
      <c r="D27" s="131"/>
      <c r="E27" s="131"/>
      <c r="F27" s="131"/>
      <c r="G27" s="131"/>
    </row>
  </sheetData>
  <mergeCells count="20">
    <mergeCell ref="B1:V1"/>
    <mergeCell ref="B2:V2"/>
    <mergeCell ref="B3:V3"/>
    <mergeCell ref="B4:V4"/>
    <mergeCell ref="E9:G9"/>
    <mergeCell ref="N7:O7"/>
    <mergeCell ref="F13:H13"/>
    <mergeCell ref="I13:K13"/>
    <mergeCell ref="B27:G27"/>
    <mergeCell ref="N13:P13"/>
    <mergeCell ref="N8:O8"/>
    <mergeCell ref="N9:O9"/>
    <mergeCell ref="Q13:S13"/>
    <mergeCell ref="A7:D7"/>
    <mergeCell ref="A8:D8"/>
    <mergeCell ref="A9:D9"/>
    <mergeCell ref="A11:D11"/>
    <mergeCell ref="E11:F11"/>
    <mergeCell ref="E7:G7"/>
    <mergeCell ref="E8:G8"/>
  </mergeCells>
  <phoneticPr fontId="4" type="noConversion"/>
  <pageMargins left="0.75" right="0.75" top="1" bottom="1" header="0.5" footer="0.5"/>
  <pageSetup paperSize="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zoomScaleNormal="100" workbookViewId="0">
      <selection sqref="A1:Y1"/>
    </sheetView>
  </sheetViews>
  <sheetFormatPr defaultRowHeight="12.5" x14ac:dyDescent="0.25"/>
  <cols>
    <col min="1" max="1" width="8.453125" customWidth="1"/>
    <col min="2" max="2" width="7.81640625" customWidth="1"/>
    <col min="3" max="3" width="13.54296875" customWidth="1"/>
    <col min="4" max="4" width="10.81640625" customWidth="1"/>
    <col min="5" max="10" width="4.54296875" customWidth="1"/>
    <col min="11" max="11" width="8.1796875" customWidth="1"/>
    <col min="12" max="12" width="5.453125" hidden="1" customWidth="1"/>
    <col min="13" max="13" width="6.81640625" customWidth="1"/>
    <col min="15" max="20" width="5.1796875" customWidth="1"/>
    <col min="21" max="21" width="6.26953125" customWidth="1"/>
    <col min="22" max="22" width="5.453125" hidden="1" customWidth="1"/>
    <col min="23" max="24" width="6.7265625" customWidth="1"/>
    <col min="26" max="26" width="5.26953125" hidden="1" customWidth="1"/>
  </cols>
  <sheetData>
    <row r="1" spans="1:28" ht="18" x14ac:dyDescent="0.4">
      <c r="A1" s="136" t="s">
        <v>56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4"/>
      <c r="AA1" s="14"/>
    </row>
    <row r="2" spans="1:28" ht="18" x14ac:dyDescent="0.4">
      <c r="A2" s="136" t="s">
        <v>46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4"/>
      <c r="AA2" s="14"/>
    </row>
    <row r="3" spans="1:28" ht="18" x14ac:dyDescent="0.4">
      <c r="A3" s="136" t="s">
        <v>57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4"/>
      <c r="AA3" s="14"/>
    </row>
    <row r="4" spans="1:28" ht="18" x14ac:dyDescent="0.4">
      <c r="A4" s="136" t="s">
        <v>58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4"/>
      <c r="AA4" s="14"/>
    </row>
    <row r="5" spans="1:28" ht="18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8" ht="18" x14ac:dyDescent="0.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8" ht="17.25" customHeight="1" x14ac:dyDescent="0.4">
      <c r="A7" s="134" t="s">
        <v>75</v>
      </c>
      <c r="B7" s="134"/>
      <c r="C7" s="134"/>
      <c r="D7" s="137" t="s">
        <v>76</v>
      </c>
      <c r="E7" s="137"/>
      <c r="F7" s="137"/>
      <c r="G7" s="137"/>
      <c r="H7" s="137"/>
      <c r="I7" s="14"/>
      <c r="J7" s="14"/>
      <c r="K7" s="14">
        <v>1100</v>
      </c>
      <c r="L7" s="14"/>
      <c r="M7" s="14"/>
      <c r="N7" s="14">
        <v>96.1</v>
      </c>
      <c r="O7" s="14"/>
      <c r="P7" s="135">
        <v>1196.0999999999999</v>
      </c>
      <c r="Q7" s="135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8" ht="18" customHeight="1" x14ac:dyDescent="0.4">
      <c r="A8" s="134" t="s">
        <v>77</v>
      </c>
      <c r="B8" s="134"/>
      <c r="C8" s="14"/>
      <c r="D8" s="134" t="s">
        <v>78</v>
      </c>
      <c r="E8" s="134"/>
      <c r="F8" s="134"/>
      <c r="G8" s="134"/>
      <c r="H8" s="134"/>
      <c r="I8" s="14"/>
      <c r="J8" s="14"/>
      <c r="K8" s="14">
        <v>1098</v>
      </c>
      <c r="L8" s="14"/>
      <c r="M8" s="14"/>
      <c r="N8" s="14">
        <v>93.4</v>
      </c>
      <c r="O8" s="14"/>
      <c r="P8" s="135">
        <v>1191.4000000000001</v>
      </c>
      <c r="Q8" s="135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8" ht="18" customHeight="1" x14ac:dyDescent="0.4">
      <c r="A9" s="134" t="s">
        <v>79</v>
      </c>
      <c r="B9" s="134"/>
      <c r="C9" s="14"/>
      <c r="D9" s="134" t="s">
        <v>80</v>
      </c>
      <c r="E9" s="134"/>
      <c r="F9" s="134"/>
      <c r="G9" s="134"/>
      <c r="H9" s="134"/>
      <c r="I9" s="14"/>
      <c r="J9" s="14"/>
      <c r="K9" s="14">
        <v>1094</v>
      </c>
      <c r="L9" s="14"/>
      <c r="M9" s="14"/>
      <c r="N9" s="14">
        <v>94.3</v>
      </c>
      <c r="O9" s="14"/>
      <c r="P9" s="135">
        <v>1188.3</v>
      </c>
      <c r="Q9" s="135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8" ht="18" customHeight="1" x14ac:dyDescent="0.4">
      <c r="A10" s="44"/>
      <c r="B10" s="4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8" ht="18" customHeight="1" x14ac:dyDescent="0.4">
      <c r="A11" s="134" t="s">
        <v>81</v>
      </c>
      <c r="B11" s="134"/>
      <c r="C11" s="14"/>
      <c r="D11" s="134" t="s">
        <v>80</v>
      </c>
      <c r="E11" s="134"/>
      <c r="F11" s="134"/>
      <c r="G11" s="134"/>
      <c r="H11" s="134"/>
      <c r="I11" s="14"/>
      <c r="J11" s="14"/>
      <c r="K11" s="14">
        <v>1094</v>
      </c>
      <c r="L11" s="14"/>
      <c r="M11" s="14"/>
      <c r="N11" s="14"/>
      <c r="O11" s="14"/>
      <c r="P11" s="136"/>
      <c r="Q11" s="136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8" ht="18" x14ac:dyDescent="0.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8" ht="18.5" thickBot="1" x14ac:dyDescent="0.45">
      <c r="A13" s="14"/>
      <c r="B13" s="14"/>
      <c r="C13" s="14"/>
      <c r="D13" s="14"/>
      <c r="E13" s="133" t="s">
        <v>82</v>
      </c>
      <c r="F13" s="133"/>
      <c r="G13" s="133"/>
      <c r="H13" s="133"/>
      <c r="I13" s="133"/>
      <c r="J13" s="133"/>
      <c r="K13" s="14"/>
      <c r="L13" s="14"/>
      <c r="M13" s="14"/>
      <c r="N13" s="14"/>
      <c r="O13" s="133" t="s">
        <v>83</v>
      </c>
      <c r="P13" s="133"/>
      <c r="Q13" s="133"/>
      <c r="R13" s="133"/>
      <c r="S13" s="133"/>
      <c r="T13" s="133"/>
      <c r="U13" s="14"/>
      <c r="V13" s="14"/>
      <c r="W13" s="14"/>
      <c r="X13" s="14"/>
      <c r="Y13" s="14"/>
      <c r="Z13" s="14"/>
      <c r="AA13" s="14"/>
    </row>
    <row r="14" spans="1:28" ht="39.5" thickBot="1" x14ac:dyDescent="0.35">
      <c r="A14" s="3" t="s">
        <v>73</v>
      </c>
      <c r="B14" s="7" t="s">
        <v>55</v>
      </c>
      <c r="C14" s="4" t="s">
        <v>53</v>
      </c>
      <c r="D14" s="4" t="s">
        <v>54</v>
      </c>
      <c r="E14" s="4">
        <v>1</v>
      </c>
      <c r="F14" s="4">
        <v>2</v>
      </c>
      <c r="G14" s="4">
        <v>3</v>
      </c>
      <c r="H14" s="4">
        <v>4</v>
      </c>
      <c r="I14" s="4">
        <v>5</v>
      </c>
      <c r="J14" s="4">
        <v>6</v>
      </c>
      <c r="K14" s="34" t="s">
        <v>47</v>
      </c>
      <c r="L14" s="45" t="s">
        <v>51</v>
      </c>
      <c r="M14" s="34" t="s">
        <v>49</v>
      </c>
      <c r="N14" s="34" t="s">
        <v>74</v>
      </c>
      <c r="O14" s="4">
        <v>1</v>
      </c>
      <c r="P14" s="4">
        <v>2</v>
      </c>
      <c r="Q14" s="4">
        <v>3</v>
      </c>
      <c r="R14" s="4">
        <v>4</v>
      </c>
      <c r="S14" s="4">
        <v>5</v>
      </c>
      <c r="T14" s="4">
        <v>6</v>
      </c>
      <c r="U14" s="34" t="s">
        <v>48</v>
      </c>
      <c r="V14" s="34" t="s">
        <v>52</v>
      </c>
      <c r="W14" s="45" t="s">
        <v>50</v>
      </c>
      <c r="X14" s="34" t="s">
        <v>84</v>
      </c>
      <c r="Y14" s="4" t="s">
        <v>85</v>
      </c>
      <c r="Z14" s="7" t="s">
        <v>86</v>
      </c>
      <c r="AA14" s="7" t="s">
        <v>87</v>
      </c>
      <c r="AB14" s="34" t="s">
        <v>88</v>
      </c>
    </row>
    <row r="15" spans="1:28" ht="15.75" customHeight="1" x14ac:dyDescent="0.35">
      <c r="A15" s="6">
        <v>1</v>
      </c>
      <c r="B15" s="24">
        <v>124</v>
      </c>
      <c r="C15" s="46" t="s">
        <v>40</v>
      </c>
      <c r="D15" s="47" t="s">
        <v>41</v>
      </c>
      <c r="E15" s="10">
        <v>92</v>
      </c>
      <c r="F15" s="10">
        <v>92</v>
      </c>
      <c r="G15" s="10">
        <v>96</v>
      </c>
      <c r="H15" s="10">
        <v>93</v>
      </c>
      <c r="I15" s="10">
        <v>89</v>
      </c>
      <c r="J15" s="10">
        <v>94</v>
      </c>
      <c r="K15" s="37">
        <f t="shared" ref="K15:K28" si="0">SUM(E15:J15)</f>
        <v>556</v>
      </c>
      <c r="L15" s="48">
        <v>11</v>
      </c>
      <c r="M15" s="49">
        <v>96.1</v>
      </c>
      <c r="N15" s="35">
        <f t="shared" ref="N15:N28" si="1">K15+M15</f>
        <v>652.1</v>
      </c>
      <c r="O15" s="50">
        <v>90</v>
      </c>
      <c r="P15" s="50">
        <v>93</v>
      </c>
      <c r="Q15" s="50">
        <v>90</v>
      </c>
      <c r="R15" s="50">
        <v>93</v>
      </c>
      <c r="S15" s="50">
        <v>89</v>
      </c>
      <c r="T15" s="50">
        <v>89</v>
      </c>
      <c r="U15" s="38">
        <f t="shared" ref="U15:U28" si="2">SUM(O15:T15)</f>
        <v>544</v>
      </c>
      <c r="V15" s="51">
        <v>7</v>
      </c>
      <c r="W15" s="52">
        <v>95.5</v>
      </c>
      <c r="X15" s="35">
        <f t="shared" ref="X15:X28" si="3">U15+W15</f>
        <v>639.5</v>
      </c>
      <c r="Y15" s="53">
        <f t="shared" ref="Y15:Z28" si="4">K15+U15</f>
        <v>1100</v>
      </c>
      <c r="Z15" s="54">
        <f t="shared" si="4"/>
        <v>18</v>
      </c>
      <c r="AA15" s="54">
        <f>M15</f>
        <v>96.1</v>
      </c>
      <c r="AB15" s="55">
        <f t="shared" ref="AB15:AB28" si="5">Y15+AA15</f>
        <v>1196.0999999999999</v>
      </c>
    </row>
    <row r="16" spans="1:28" ht="15.5" x14ac:dyDescent="0.35">
      <c r="A16" s="9">
        <v>2</v>
      </c>
      <c r="B16" s="25">
        <v>116</v>
      </c>
      <c r="C16" s="12" t="s">
        <v>28</v>
      </c>
      <c r="D16" s="56" t="s">
        <v>29</v>
      </c>
      <c r="E16" s="11">
        <v>91</v>
      </c>
      <c r="F16" s="11">
        <v>94</v>
      </c>
      <c r="G16" s="11">
        <v>92</v>
      </c>
      <c r="H16" s="11">
        <v>89</v>
      </c>
      <c r="I16" s="11">
        <v>93</v>
      </c>
      <c r="J16" s="11">
        <v>87</v>
      </c>
      <c r="K16" s="38">
        <f t="shared" si="0"/>
        <v>546</v>
      </c>
      <c r="L16" s="57">
        <v>8</v>
      </c>
      <c r="M16" s="58">
        <v>93.4</v>
      </c>
      <c r="N16" s="35">
        <f t="shared" si="1"/>
        <v>639.4</v>
      </c>
      <c r="O16" s="59">
        <v>92</v>
      </c>
      <c r="P16" s="59">
        <v>91</v>
      </c>
      <c r="Q16" s="59">
        <v>90</v>
      </c>
      <c r="R16" s="59">
        <v>89</v>
      </c>
      <c r="S16" s="59">
        <v>94</v>
      </c>
      <c r="T16" s="59">
        <v>96</v>
      </c>
      <c r="U16" s="38">
        <f t="shared" si="2"/>
        <v>552</v>
      </c>
      <c r="V16" s="51">
        <v>5</v>
      </c>
      <c r="W16" s="61">
        <v>91.5</v>
      </c>
      <c r="X16" s="35">
        <f t="shared" si="3"/>
        <v>643.5</v>
      </c>
      <c r="Y16" s="62">
        <f t="shared" si="4"/>
        <v>1098</v>
      </c>
      <c r="Z16" s="54">
        <f t="shared" si="4"/>
        <v>13</v>
      </c>
      <c r="AA16" s="54">
        <f>M16</f>
        <v>93.4</v>
      </c>
      <c r="AB16" s="55">
        <f t="shared" si="5"/>
        <v>1191.4000000000001</v>
      </c>
    </row>
    <row r="17" spans="1:28" ht="15.5" x14ac:dyDescent="0.35">
      <c r="A17" s="9">
        <v>3</v>
      </c>
      <c r="B17" s="25">
        <v>126</v>
      </c>
      <c r="C17" s="12" t="s">
        <v>44</v>
      </c>
      <c r="D17" s="56" t="s">
        <v>45</v>
      </c>
      <c r="E17" s="11">
        <v>92</v>
      </c>
      <c r="F17" s="11">
        <v>91</v>
      </c>
      <c r="G17" s="11">
        <v>92</v>
      </c>
      <c r="H17" s="11">
        <v>91</v>
      </c>
      <c r="I17" s="11">
        <v>91</v>
      </c>
      <c r="J17" s="11">
        <v>94</v>
      </c>
      <c r="K17" s="38">
        <f t="shared" si="0"/>
        <v>551</v>
      </c>
      <c r="L17" s="57">
        <v>5</v>
      </c>
      <c r="M17" s="58">
        <v>93.6</v>
      </c>
      <c r="N17" s="35">
        <f t="shared" si="1"/>
        <v>644.6</v>
      </c>
      <c r="O17" s="50">
        <v>90</v>
      </c>
      <c r="P17" s="50">
        <v>86</v>
      </c>
      <c r="Q17" s="50">
        <v>92</v>
      </c>
      <c r="R17" s="50">
        <v>91</v>
      </c>
      <c r="S17" s="50">
        <v>91</v>
      </c>
      <c r="T17" s="50">
        <v>93</v>
      </c>
      <c r="U17" s="38">
        <f t="shared" si="2"/>
        <v>543</v>
      </c>
      <c r="V17" s="51">
        <v>9</v>
      </c>
      <c r="W17" s="61">
        <v>94.3</v>
      </c>
      <c r="X17" s="35">
        <f t="shared" si="3"/>
        <v>637.29999999999995</v>
      </c>
      <c r="Y17" s="62">
        <f t="shared" si="4"/>
        <v>1094</v>
      </c>
      <c r="Z17" s="54">
        <f t="shared" si="4"/>
        <v>14</v>
      </c>
      <c r="AA17" s="54">
        <f>W17</f>
        <v>94.3</v>
      </c>
      <c r="AB17" s="55">
        <f t="shared" si="5"/>
        <v>1188.3</v>
      </c>
    </row>
    <row r="18" spans="1:28" ht="15.5" x14ac:dyDescent="0.35">
      <c r="A18" s="9">
        <v>4</v>
      </c>
      <c r="B18" s="25">
        <v>102</v>
      </c>
      <c r="C18" s="12" t="s">
        <v>2</v>
      </c>
      <c r="D18" s="56" t="s">
        <v>3</v>
      </c>
      <c r="E18" s="11">
        <v>88</v>
      </c>
      <c r="F18" s="11">
        <v>89</v>
      </c>
      <c r="G18" s="11">
        <v>94</v>
      </c>
      <c r="H18" s="11">
        <v>95</v>
      </c>
      <c r="I18" s="11">
        <v>92</v>
      </c>
      <c r="J18" s="11">
        <v>89</v>
      </c>
      <c r="K18" s="38">
        <f t="shared" si="0"/>
        <v>547</v>
      </c>
      <c r="L18" s="63">
        <v>6</v>
      </c>
      <c r="M18" s="58">
        <v>89.4</v>
      </c>
      <c r="N18" s="35">
        <f t="shared" si="1"/>
        <v>636.4</v>
      </c>
      <c r="O18" s="59">
        <v>90</v>
      </c>
      <c r="P18" s="59">
        <v>92</v>
      </c>
      <c r="Q18" s="59">
        <v>94</v>
      </c>
      <c r="R18" s="59">
        <v>91</v>
      </c>
      <c r="S18" s="59">
        <v>89</v>
      </c>
      <c r="T18" s="59">
        <v>91</v>
      </c>
      <c r="U18" s="38">
        <f t="shared" si="2"/>
        <v>547</v>
      </c>
      <c r="V18" s="51">
        <v>7</v>
      </c>
      <c r="W18" s="61">
        <v>92.9</v>
      </c>
      <c r="X18" s="35">
        <f t="shared" si="3"/>
        <v>639.9</v>
      </c>
      <c r="Y18" s="62">
        <f t="shared" si="4"/>
        <v>1094</v>
      </c>
      <c r="Z18" s="54">
        <f t="shared" si="4"/>
        <v>13</v>
      </c>
      <c r="AA18" s="54">
        <f>W18</f>
        <v>92.9</v>
      </c>
      <c r="AB18" s="55">
        <f t="shared" si="5"/>
        <v>1186.9000000000001</v>
      </c>
    </row>
    <row r="19" spans="1:28" ht="15.5" x14ac:dyDescent="0.35">
      <c r="A19" s="9">
        <v>5</v>
      </c>
      <c r="B19" s="25">
        <v>118</v>
      </c>
      <c r="C19" s="12" t="s">
        <v>30</v>
      </c>
      <c r="D19" s="56" t="s">
        <v>31</v>
      </c>
      <c r="E19" s="11">
        <v>89</v>
      </c>
      <c r="F19" s="11">
        <v>92</v>
      </c>
      <c r="G19" s="11">
        <v>92</v>
      </c>
      <c r="H19" s="11">
        <v>93</v>
      </c>
      <c r="I19" s="11">
        <v>93</v>
      </c>
      <c r="J19" s="11">
        <v>87</v>
      </c>
      <c r="K19" s="38">
        <f t="shared" si="0"/>
        <v>546</v>
      </c>
      <c r="L19" s="63">
        <v>3</v>
      </c>
      <c r="M19" s="58">
        <v>98.1</v>
      </c>
      <c r="N19" s="35">
        <f t="shared" si="1"/>
        <v>644.1</v>
      </c>
      <c r="O19" s="50">
        <v>87</v>
      </c>
      <c r="P19" s="50">
        <v>89</v>
      </c>
      <c r="Q19" s="50">
        <v>93</v>
      </c>
      <c r="R19" s="50">
        <v>92</v>
      </c>
      <c r="S19" s="50">
        <v>87</v>
      </c>
      <c r="T19" s="50">
        <v>89</v>
      </c>
      <c r="U19" s="38">
        <f t="shared" si="2"/>
        <v>537</v>
      </c>
      <c r="V19" s="51">
        <v>7</v>
      </c>
      <c r="W19" s="64">
        <v>98</v>
      </c>
      <c r="X19" s="35">
        <f t="shared" si="3"/>
        <v>635</v>
      </c>
      <c r="Y19" s="62">
        <f t="shared" si="4"/>
        <v>1083</v>
      </c>
      <c r="Z19" s="54">
        <f t="shared" si="4"/>
        <v>10</v>
      </c>
      <c r="AA19" s="54">
        <f>M19</f>
        <v>98.1</v>
      </c>
      <c r="AB19" s="55">
        <f t="shared" si="5"/>
        <v>1181.0999999999999</v>
      </c>
    </row>
    <row r="20" spans="1:28" ht="15.5" x14ac:dyDescent="0.35">
      <c r="A20" s="9">
        <v>6</v>
      </c>
      <c r="B20" s="25">
        <v>130</v>
      </c>
      <c r="C20" s="12" t="s">
        <v>69</v>
      </c>
      <c r="D20" s="13" t="s">
        <v>70</v>
      </c>
      <c r="E20" s="11">
        <v>93</v>
      </c>
      <c r="F20" s="11">
        <v>82</v>
      </c>
      <c r="G20" s="11">
        <v>95</v>
      </c>
      <c r="H20" s="11">
        <v>88</v>
      </c>
      <c r="I20" s="11">
        <v>93</v>
      </c>
      <c r="J20" s="11">
        <v>91</v>
      </c>
      <c r="K20" s="38">
        <f t="shared" si="0"/>
        <v>542</v>
      </c>
      <c r="L20" s="57">
        <v>5</v>
      </c>
      <c r="M20" s="58">
        <v>95.4</v>
      </c>
      <c r="N20" s="35">
        <f t="shared" si="1"/>
        <v>637.4</v>
      </c>
      <c r="O20" s="50">
        <v>88</v>
      </c>
      <c r="P20" s="50">
        <v>83</v>
      </c>
      <c r="Q20" s="50">
        <v>90</v>
      </c>
      <c r="R20" s="50">
        <v>93</v>
      </c>
      <c r="S20" s="50">
        <v>93</v>
      </c>
      <c r="T20" s="50">
        <v>89</v>
      </c>
      <c r="U20" s="38">
        <f t="shared" si="2"/>
        <v>536</v>
      </c>
      <c r="V20" s="51">
        <v>7</v>
      </c>
      <c r="W20" s="61">
        <v>95.6</v>
      </c>
      <c r="X20" s="35">
        <f t="shared" si="3"/>
        <v>631.6</v>
      </c>
      <c r="Y20" s="62">
        <f t="shared" si="4"/>
        <v>1078</v>
      </c>
      <c r="Z20" s="54">
        <f t="shared" si="4"/>
        <v>12</v>
      </c>
      <c r="AA20" s="54">
        <f>W20</f>
        <v>95.6</v>
      </c>
      <c r="AB20" s="55">
        <f t="shared" si="5"/>
        <v>1173.5999999999999</v>
      </c>
    </row>
    <row r="21" spans="1:28" ht="15.5" x14ac:dyDescent="0.35">
      <c r="A21" s="9">
        <v>7</v>
      </c>
      <c r="B21" s="25">
        <v>112</v>
      </c>
      <c r="C21" s="12" t="s">
        <v>20</v>
      </c>
      <c r="D21" s="56" t="s">
        <v>21</v>
      </c>
      <c r="E21" s="11">
        <v>88</v>
      </c>
      <c r="F21" s="11">
        <v>90</v>
      </c>
      <c r="G21" s="11">
        <v>90</v>
      </c>
      <c r="H21" s="11">
        <v>89</v>
      </c>
      <c r="I21" s="11">
        <v>87</v>
      </c>
      <c r="J21" s="11">
        <v>85</v>
      </c>
      <c r="K21" s="38">
        <f t="shared" si="0"/>
        <v>529</v>
      </c>
      <c r="L21" s="63">
        <v>4</v>
      </c>
      <c r="M21" s="65"/>
      <c r="N21" s="66">
        <f t="shared" si="1"/>
        <v>529</v>
      </c>
      <c r="O21" s="67">
        <v>92</v>
      </c>
      <c r="P21" s="67">
        <v>89</v>
      </c>
      <c r="Q21" s="67">
        <v>90</v>
      </c>
      <c r="R21" s="67">
        <v>89</v>
      </c>
      <c r="S21" s="67">
        <v>89</v>
      </c>
      <c r="T21" s="67">
        <v>92</v>
      </c>
      <c r="U21" s="38">
        <f t="shared" si="2"/>
        <v>541</v>
      </c>
      <c r="V21" s="51">
        <v>6</v>
      </c>
      <c r="W21" s="61">
        <v>98.5</v>
      </c>
      <c r="X21" s="35">
        <f t="shared" si="3"/>
        <v>639.5</v>
      </c>
      <c r="Y21" s="62">
        <f t="shared" si="4"/>
        <v>1070</v>
      </c>
      <c r="Z21" s="54">
        <f t="shared" si="4"/>
        <v>10</v>
      </c>
      <c r="AA21" s="54">
        <f>W21</f>
        <v>98.5</v>
      </c>
      <c r="AB21" s="55">
        <f t="shared" si="5"/>
        <v>1168.5</v>
      </c>
    </row>
    <row r="22" spans="1:28" ht="15.5" x14ac:dyDescent="0.35">
      <c r="A22" s="9">
        <v>8</v>
      </c>
      <c r="B22" s="25">
        <v>113</v>
      </c>
      <c r="C22" s="12" t="s">
        <v>22</v>
      </c>
      <c r="D22" s="56" t="s">
        <v>23</v>
      </c>
      <c r="E22" s="11">
        <v>90</v>
      </c>
      <c r="F22" s="11">
        <v>92</v>
      </c>
      <c r="G22" s="11">
        <v>84</v>
      </c>
      <c r="H22" s="11">
        <v>88</v>
      </c>
      <c r="I22" s="11">
        <v>92</v>
      </c>
      <c r="J22" s="11">
        <v>89</v>
      </c>
      <c r="K22" s="38">
        <f t="shared" si="0"/>
        <v>535</v>
      </c>
      <c r="L22" s="63">
        <v>8</v>
      </c>
      <c r="M22" s="68">
        <v>89.7</v>
      </c>
      <c r="N22" s="35">
        <f t="shared" si="1"/>
        <v>624.70000000000005</v>
      </c>
      <c r="O22" s="50">
        <v>90</v>
      </c>
      <c r="P22" s="50">
        <v>88</v>
      </c>
      <c r="Q22" s="50">
        <v>89</v>
      </c>
      <c r="R22" s="50">
        <v>89</v>
      </c>
      <c r="S22" s="50">
        <v>89</v>
      </c>
      <c r="T22" s="50">
        <v>93</v>
      </c>
      <c r="U22" s="38">
        <f t="shared" si="2"/>
        <v>538</v>
      </c>
      <c r="V22" s="51">
        <v>4</v>
      </c>
      <c r="W22" s="61">
        <v>93.5</v>
      </c>
      <c r="X22" s="35">
        <f t="shared" si="3"/>
        <v>631.5</v>
      </c>
      <c r="Y22" s="62">
        <f t="shared" si="4"/>
        <v>1073</v>
      </c>
      <c r="Z22" s="54">
        <f t="shared" si="4"/>
        <v>12</v>
      </c>
      <c r="AA22" s="54">
        <f>W22</f>
        <v>93.5</v>
      </c>
      <c r="AB22" s="55">
        <f t="shared" si="5"/>
        <v>1166.5</v>
      </c>
    </row>
    <row r="23" spans="1:28" ht="15.5" x14ac:dyDescent="0.35">
      <c r="A23" s="9">
        <v>9</v>
      </c>
      <c r="B23" s="25">
        <v>103</v>
      </c>
      <c r="C23" s="12" t="s">
        <v>4</v>
      </c>
      <c r="D23" s="56" t="s">
        <v>5</v>
      </c>
      <c r="E23" s="11">
        <v>91</v>
      </c>
      <c r="F23" s="11">
        <v>95</v>
      </c>
      <c r="G23" s="11">
        <v>94</v>
      </c>
      <c r="H23" s="11">
        <v>89</v>
      </c>
      <c r="I23" s="11">
        <v>85</v>
      </c>
      <c r="J23" s="11">
        <v>83</v>
      </c>
      <c r="K23" s="38">
        <f t="shared" si="0"/>
        <v>537</v>
      </c>
      <c r="L23" s="63">
        <v>6</v>
      </c>
      <c r="M23" s="58">
        <v>95.2</v>
      </c>
      <c r="N23" s="35">
        <f t="shared" si="1"/>
        <v>632.20000000000005</v>
      </c>
      <c r="O23" s="50">
        <v>81</v>
      </c>
      <c r="P23" s="50">
        <v>87</v>
      </c>
      <c r="Q23" s="50">
        <v>88</v>
      </c>
      <c r="R23" s="50">
        <v>76</v>
      </c>
      <c r="S23" s="50">
        <v>83</v>
      </c>
      <c r="T23" s="50">
        <v>87</v>
      </c>
      <c r="U23" s="38">
        <f t="shared" si="2"/>
        <v>502</v>
      </c>
      <c r="V23" s="51">
        <v>6</v>
      </c>
      <c r="W23" s="35"/>
      <c r="X23" s="35">
        <f t="shared" si="3"/>
        <v>502</v>
      </c>
      <c r="Y23" s="62">
        <f t="shared" si="4"/>
        <v>1039</v>
      </c>
      <c r="Z23" s="54">
        <f t="shared" si="4"/>
        <v>12</v>
      </c>
      <c r="AA23" s="54">
        <f>M23</f>
        <v>95.2</v>
      </c>
      <c r="AB23" s="55">
        <f t="shared" si="5"/>
        <v>1134.2</v>
      </c>
    </row>
    <row r="24" spans="1:28" ht="15.5" x14ac:dyDescent="0.35">
      <c r="A24" s="8">
        <v>10</v>
      </c>
      <c r="B24" s="25">
        <v>108</v>
      </c>
      <c r="C24" s="12" t="s">
        <v>67</v>
      </c>
      <c r="D24" s="13" t="s">
        <v>68</v>
      </c>
      <c r="E24" s="11">
        <v>90</v>
      </c>
      <c r="F24" s="11">
        <v>87</v>
      </c>
      <c r="G24" s="11">
        <v>87</v>
      </c>
      <c r="H24" s="11">
        <v>86</v>
      </c>
      <c r="I24" s="11">
        <v>95</v>
      </c>
      <c r="J24" s="11">
        <v>88</v>
      </c>
      <c r="K24" s="38">
        <f t="shared" si="0"/>
        <v>533</v>
      </c>
      <c r="L24" s="57">
        <v>3</v>
      </c>
      <c r="M24" s="65"/>
      <c r="N24" s="66">
        <f t="shared" si="1"/>
        <v>533</v>
      </c>
      <c r="O24" s="67">
        <v>82</v>
      </c>
      <c r="P24" s="67">
        <v>86</v>
      </c>
      <c r="Q24" s="67">
        <v>84</v>
      </c>
      <c r="R24" s="67">
        <v>86</v>
      </c>
      <c r="S24" s="67">
        <v>84</v>
      </c>
      <c r="T24" s="67">
        <v>86</v>
      </c>
      <c r="U24" s="38">
        <f t="shared" si="2"/>
        <v>508</v>
      </c>
      <c r="V24" s="51">
        <v>3</v>
      </c>
      <c r="W24" s="35"/>
      <c r="X24" s="35">
        <f t="shared" si="3"/>
        <v>508</v>
      </c>
      <c r="Y24" s="62">
        <f t="shared" si="4"/>
        <v>1041</v>
      </c>
      <c r="Z24" s="54">
        <f t="shared" si="4"/>
        <v>6</v>
      </c>
      <c r="AA24" s="54"/>
      <c r="AB24" s="55">
        <f t="shared" si="5"/>
        <v>1041</v>
      </c>
    </row>
    <row r="25" spans="1:28" ht="15.5" x14ac:dyDescent="0.35">
      <c r="A25" s="8">
        <v>11</v>
      </c>
      <c r="B25" s="25">
        <v>109</v>
      </c>
      <c r="C25" s="12" t="s">
        <v>14</v>
      </c>
      <c r="D25" s="56" t="s">
        <v>15</v>
      </c>
      <c r="E25" s="11">
        <v>90</v>
      </c>
      <c r="F25" s="11">
        <v>84</v>
      </c>
      <c r="G25" s="11">
        <v>90</v>
      </c>
      <c r="H25" s="11">
        <v>94</v>
      </c>
      <c r="I25" s="11">
        <v>83</v>
      </c>
      <c r="J25" s="11">
        <v>80</v>
      </c>
      <c r="K25" s="38">
        <f t="shared" si="0"/>
        <v>521</v>
      </c>
      <c r="L25" s="63">
        <v>3</v>
      </c>
      <c r="M25" s="65"/>
      <c r="N25" s="66">
        <f t="shared" si="1"/>
        <v>521</v>
      </c>
      <c r="O25" s="67">
        <v>84</v>
      </c>
      <c r="P25" s="67">
        <v>87</v>
      </c>
      <c r="Q25" s="67">
        <v>82</v>
      </c>
      <c r="R25" s="67">
        <v>88</v>
      </c>
      <c r="S25" s="67">
        <v>90</v>
      </c>
      <c r="T25" s="67">
        <v>85</v>
      </c>
      <c r="U25" s="38">
        <f t="shared" si="2"/>
        <v>516</v>
      </c>
      <c r="V25" s="51">
        <v>4</v>
      </c>
      <c r="W25" s="35"/>
      <c r="X25" s="35">
        <f t="shared" si="3"/>
        <v>516</v>
      </c>
      <c r="Y25" s="62">
        <f t="shared" si="4"/>
        <v>1037</v>
      </c>
      <c r="Z25" s="54">
        <f t="shared" si="4"/>
        <v>7</v>
      </c>
      <c r="AA25" s="54"/>
      <c r="AB25" s="55">
        <f t="shared" si="5"/>
        <v>1037</v>
      </c>
    </row>
    <row r="26" spans="1:28" ht="15.5" x14ac:dyDescent="0.35">
      <c r="A26" s="8">
        <v>12</v>
      </c>
      <c r="B26" s="25">
        <v>104</v>
      </c>
      <c r="C26" s="12" t="s">
        <v>6</v>
      </c>
      <c r="D26" s="56" t="s">
        <v>7</v>
      </c>
      <c r="E26" s="11">
        <v>82</v>
      </c>
      <c r="F26" s="11">
        <v>88</v>
      </c>
      <c r="G26" s="11">
        <v>80</v>
      </c>
      <c r="H26" s="11">
        <v>84</v>
      </c>
      <c r="I26" s="11">
        <v>73</v>
      </c>
      <c r="J26" s="11">
        <v>89</v>
      </c>
      <c r="K26" s="38">
        <f t="shared" si="0"/>
        <v>496</v>
      </c>
      <c r="L26" s="63">
        <v>6</v>
      </c>
      <c r="M26" s="65"/>
      <c r="N26" s="66">
        <f t="shared" si="1"/>
        <v>496</v>
      </c>
      <c r="O26" s="67">
        <v>80</v>
      </c>
      <c r="P26" s="67">
        <v>94</v>
      </c>
      <c r="Q26" s="67">
        <v>85</v>
      </c>
      <c r="R26" s="67">
        <v>80</v>
      </c>
      <c r="S26" s="67">
        <v>91</v>
      </c>
      <c r="T26" s="67">
        <v>85</v>
      </c>
      <c r="U26" s="38">
        <f t="shared" si="2"/>
        <v>515</v>
      </c>
      <c r="V26" s="51">
        <v>4</v>
      </c>
      <c r="W26" s="35"/>
      <c r="X26" s="35">
        <f t="shared" si="3"/>
        <v>515</v>
      </c>
      <c r="Y26" s="62">
        <f t="shared" si="4"/>
        <v>1011</v>
      </c>
      <c r="Z26" s="54">
        <f t="shared" si="4"/>
        <v>10</v>
      </c>
      <c r="AA26" s="54"/>
      <c r="AB26" s="55">
        <f t="shared" si="5"/>
        <v>1011</v>
      </c>
    </row>
    <row r="27" spans="1:28" ht="15.5" x14ac:dyDescent="0.35">
      <c r="A27" s="8">
        <v>13</v>
      </c>
      <c r="B27" s="25">
        <v>107</v>
      </c>
      <c r="C27" s="12" t="s">
        <v>12</v>
      </c>
      <c r="D27" s="56" t="s">
        <v>13</v>
      </c>
      <c r="E27" s="11">
        <v>80</v>
      </c>
      <c r="F27" s="11">
        <v>84</v>
      </c>
      <c r="G27" s="11">
        <v>78</v>
      </c>
      <c r="H27" s="11">
        <v>82</v>
      </c>
      <c r="I27" s="11">
        <v>88</v>
      </c>
      <c r="J27" s="11">
        <v>79</v>
      </c>
      <c r="K27" s="38">
        <f t="shared" si="0"/>
        <v>491</v>
      </c>
      <c r="L27" s="63">
        <v>1</v>
      </c>
      <c r="M27" s="65"/>
      <c r="N27" s="66">
        <f t="shared" si="1"/>
        <v>491</v>
      </c>
      <c r="O27" s="67">
        <v>94</v>
      </c>
      <c r="P27" s="67">
        <v>87</v>
      </c>
      <c r="Q27" s="67">
        <v>75</v>
      </c>
      <c r="R27" s="67">
        <v>80</v>
      </c>
      <c r="S27" s="67">
        <v>91</v>
      </c>
      <c r="T27" s="67">
        <v>87</v>
      </c>
      <c r="U27" s="38">
        <f t="shared" si="2"/>
        <v>514</v>
      </c>
      <c r="V27" s="51">
        <v>7</v>
      </c>
      <c r="W27" s="35"/>
      <c r="X27" s="35">
        <f t="shared" si="3"/>
        <v>514</v>
      </c>
      <c r="Y27" s="62">
        <f t="shared" si="4"/>
        <v>1005</v>
      </c>
      <c r="Z27" s="54">
        <f t="shared" si="4"/>
        <v>8</v>
      </c>
      <c r="AA27" s="54"/>
      <c r="AB27" s="55">
        <f t="shared" si="5"/>
        <v>1005</v>
      </c>
    </row>
    <row r="28" spans="1:28" ht="16" thickBot="1" x14ac:dyDescent="0.4">
      <c r="A28" s="8">
        <v>14</v>
      </c>
      <c r="B28" s="26">
        <v>105</v>
      </c>
      <c r="C28" s="12" t="s">
        <v>8</v>
      </c>
      <c r="D28" s="56" t="s">
        <v>9</v>
      </c>
      <c r="E28" s="11">
        <v>77</v>
      </c>
      <c r="F28" s="11">
        <v>86</v>
      </c>
      <c r="G28" s="11">
        <v>87</v>
      </c>
      <c r="H28" s="11">
        <v>81</v>
      </c>
      <c r="I28" s="11">
        <v>87</v>
      </c>
      <c r="J28" s="11">
        <v>72</v>
      </c>
      <c r="K28" s="38">
        <f t="shared" si="0"/>
        <v>490</v>
      </c>
      <c r="L28" s="69">
        <v>2</v>
      </c>
      <c r="M28" s="70"/>
      <c r="N28" s="71">
        <f t="shared" si="1"/>
        <v>490</v>
      </c>
      <c r="O28" s="67">
        <v>82</v>
      </c>
      <c r="P28" s="67">
        <v>80</v>
      </c>
      <c r="Q28" s="67">
        <v>82</v>
      </c>
      <c r="R28" s="67">
        <v>77</v>
      </c>
      <c r="S28" s="67">
        <v>84</v>
      </c>
      <c r="T28" s="67">
        <v>82</v>
      </c>
      <c r="U28" s="39">
        <f t="shared" si="2"/>
        <v>487</v>
      </c>
      <c r="V28" s="72">
        <v>0</v>
      </c>
      <c r="W28" s="36"/>
      <c r="X28" s="36">
        <f t="shared" si="3"/>
        <v>487</v>
      </c>
      <c r="Y28" s="73">
        <f t="shared" si="4"/>
        <v>977</v>
      </c>
      <c r="Z28" s="54">
        <f t="shared" si="4"/>
        <v>2</v>
      </c>
      <c r="AA28" s="74"/>
      <c r="AB28" s="55">
        <f t="shared" si="5"/>
        <v>977</v>
      </c>
    </row>
  </sheetData>
  <mergeCells count="18">
    <mergeCell ref="A1:Y1"/>
    <mergeCell ref="A2:Y2"/>
    <mergeCell ref="A3:Y3"/>
    <mergeCell ref="A4:Y4"/>
    <mergeCell ref="A7:C7"/>
    <mergeCell ref="D7:H7"/>
    <mergeCell ref="P7:Q7"/>
    <mergeCell ref="A8:B8"/>
    <mergeCell ref="D8:H8"/>
    <mergeCell ref="P8:Q8"/>
    <mergeCell ref="E13:J13"/>
    <mergeCell ref="O13:T13"/>
    <mergeCell ref="A9:B9"/>
    <mergeCell ref="D9:H9"/>
    <mergeCell ref="P9:Q9"/>
    <mergeCell ref="A11:B11"/>
    <mergeCell ref="D11:H11"/>
    <mergeCell ref="P11:Q11"/>
  </mergeCells>
  <phoneticPr fontId="4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CAA853-EF0B-4F5D-AC02-C4D16A6CFB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01C0A3-2459-454D-B032-BEE995BD47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Rapid Fire</vt:lpstr>
      <vt:lpstr>Sport</vt:lpstr>
      <vt:lpstr>Free Pistol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Reya Kempley</cp:lastModifiedBy>
  <cp:lastPrinted>2010-11-09T21:26:52Z</cp:lastPrinted>
  <dcterms:created xsi:type="dcterms:W3CDTF">2010-10-22T17:29:09Z</dcterms:created>
  <dcterms:modified xsi:type="dcterms:W3CDTF">2020-06-22T16:46:50Z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