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5320" windowHeight="14385" firstSheet="4" activeTab="9"/>
  </bookViews>
  <sheets>
    <sheet name="entrys" sheetId="21" r:id="rId1"/>
    <sheet name="Men's Prone" sheetId="10" r:id="rId2"/>
    <sheet name="M-Prone Team" sheetId="11" r:id="rId3"/>
    <sheet name="3x40" sheetId="15" r:id="rId4"/>
    <sheet name="3x20" sheetId="14" r:id="rId5"/>
    <sheet name="MAR" sheetId="17" r:id="rId6"/>
    <sheet name="WAR" sheetId="18" r:id="rId7"/>
    <sheet name="MAP" sheetId="9" r:id="rId8"/>
    <sheet name="MAP Team" sheetId="22" r:id="rId9"/>
    <sheet name="WAP" sheetId="3" r:id="rId10"/>
    <sheet name="Free" sheetId="1" r:id="rId11"/>
    <sheet name="Rapid Fire" sheetId="19" r:id="rId12"/>
    <sheet name="Sport Pistol" sheetId="20" r:id="rId13"/>
    <sheet name="Finals" sheetId="23" r:id="rId14"/>
    <sheet name="R3, R5, Mixed" sheetId="24" r:id="rId15"/>
  </sheets>
  <definedNames>
    <definedName name="_xlnm._FilterDatabase" localSheetId="1" hidden="1">'Men''s Prone'!$A$8:$R$31</definedName>
    <definedName name="_xlnm.Print_Area" localSheetId="4">'3x20'!$A$1:$AJ$22</definedName>
    <definedName name="_xlnm.Print_Area" localSheetId="10">Free!$1:$35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4" i="3"/>
  <c r="AA34"/>
  <c r="H37" i="19"/>
  <c r="H34"/>
  <c r="H35"/>
  <c r="H33"/>
  <c r="I37" i="20"/>
  <c r="J37"/>
  <c r="I35"/>
  <c r="J35"/>
  <c r="Y46" i="17"/>
  <c r="AA46"/>
  <c r="AC37" i="18"/>
  <c r="Z37"/>
  <c r="J22" i="20"/>
  <c r="J26"/>
  <c r="J24"/>
  <c r="J23"/>
  <c r="J25"/>
  <c r="J20"/>
  <c r="Q10"/>
  <c r="Q11"/>
  <c r="Q12"/>
  <c r="Q13"/>
  <c r="Q14"/>
  <c r="Q8"/>
  <c r="Q9"/>
  <c r="Q7"/>
  <c r="Q6"/>
  <c r="Q24"/>
  <c r="Q23"/>
  <c r="Q25"/>
  <c r="R25"/>
  <c r="R23"/>
  <c r="Y18" i="18"/>
  <c r="J12" i="20"/>
  <c r="R12"/>
  <c r="J13"/>
  <c r="R13"/>
  <c r="J14"/>
  <c r="R14"/>
  <c r="Q7" i="24"/>
  <c r="R7"/>
  <c r="AE17"/>
  <c r="AG17"/>
  <c r="AJ17"/>
  <c r="AF17"/>
  <c r="AH17"/>
  <c r="AF16"/>
  <c r="AE16"/>
  <c r="AH16"/>
  <c r="AG16"/>
  <c r="AJ16"/>
  <c r="AF15"/>
  <c r="AE15"/>
  <c r="AH15"/>
  <c r="AG15"/>
  <c r="AJ15"/>
  <c r="AF14"/>
  <c r="AE14"/>
  <c r="AH14"/>
  <c r="AG14"/>
  <c r="AJ14"/>
  <c r="AF13"/>
  <c r="AE13"/>
  <c r="AH13"/>
  <c r="AG13"/>
  <c r="AJ13"/>
  <c r="AF12"/>
  <c r="AE12"/>
  <c r="AH12"/>
  <c r="AG12"/>
  <c r="AJ12"/>
  <c r="AF11"/>
  <c r="AE11"/>
  <c r="AH11"/>
  <c r="AG11"/>
  <c r="AJ11"/>
  <c r="AF10"/>
  <c r="AE10"/>
  <c r="AH10"/>
  <c r="AG10"/>
  <c r="AJ10"/>
  <c r="AF9"/>
  <c r="AE9"/>
  <c r="AH9"/>
  <c r="AG9"/>
  <c r="AJ9"/>
  <c r="AF8"/>
  <c r="AE8"/>
  <c r="AH8"/>
  <c r="AG8"/>
  <c r="AJ8"/>
  <c r="AF7"/>
  <c r="AE7"/>
  <c r="AH7"/>
  <c r="AG7"/>
  <c r="AJ7"/>
  <c r="Y14" i="18"/>
  <c r="S25" i="19"/>
  <c r="L25"/>
  <c r="S24"/>
  <c r="L24"/>
  <c r="S23"/>
  <c r="L23"/>
  <c r="S22"/>
  <c r="L22"/>
  <c r="S21"/>
  <c r="L21"/>
  <c r="S20"/>
  <c r="L20"/>
  <c r="S12"/>
  <c r="L12"/>
  <c r="Y12" i="23"/>
  <c r="AA12"/>
  <c r="Y11"/>
  <c r="AA11"/>
  <c r="Y10"/>
  <c r="AA10"/>
  <c r="Y9"/>
  <c r="AA9"/>
  <c r="Y8"/>
  <c r="AA8"/>
  <c r="Y7"/>
  <c r="AA7"/>
  <c r="Y6"/>
  <c r="AA6"/>
  <c r="Y5"/>
  <c r="AA5"/>
  <c r="Y4"/>
  <c r="AA4"/>
  <c r="Y33" i="3"/>
  <c r="Y30"/>
  <c r="Y32"/>
  <c r="Y31"/>
  <c r="Y29"/>
  <c r="Y28"/>
  <c r="Y27"/>
  <c r="AA27"/>
  <c r="Y26"/>
  <c r="AA26"/>
  <c r="Y43" i="9"/>
  <c r="AA43"/>
  <c r="Y42"/>
  <c r="AA42"/>
  <c r="Y40"/>
  <c r="AA40"/>
  <c r="Y41"/>
  <c r="AA41"/>
  <c r="Y39"/>
  <c r="AA39"/>
  <c r="Y38"/>
  <c r="AA38"/>
  <c r="Y37"/>
  <c r="AA37"/>
  <c r="Y36"/>
  <c r="AA36"/>
  <c r="AC38" i="18"/>
  <c r="Z38"/>
  <c r="AC31"/>
  <c r="AC30"/>
  <c r="AC32"/>
  <c r="AC33"/>
  <c r="AC34"/>
  <c r="AC35"/>
  <c r="AC36"/>
  <c r="Z31"/>
  <c r="Z30"/>
  <c r="Z32"/>
  <c r="Z33"/>
  <c r="Z34"/>
  <c r="Z35"/>
  <c r="Z36"/>
  <c r="AC29"/>
  <c r="Z29"/>
  <c r="S15" i="19"/>
  <c r="S16"/>
  <c r="S11"/>
  <c r="S8"/>
  <c r="S9"/>
  <c r="L11"/>
  <c r="L8"/>
  <c r="L9"/>
  <c r="L15"/>
  <c r="L16"/>
  <c r="AF31" i="10"/>
  <c r="Q29" i="9"/>
  <c r="AE29"/>
  <c r="AG29"/>
  <c r="AJ29"/>
  <c r="Q30"/>
  <c r="AE30"/>
  <c r="AG30"/>
  <c r="AJ30"/>
  <c r="AE28"/>
  <c r="AF28"/>
  <c r="AF29"/>
  <c r="R29"/>
  <c r="AH29"/>
  <c r="AF30"/>
  <c r="R30"/>
  <c r="AH30"/>
  <c r="Q10"/>
  <c r="R10"/>
  <c r="Q13"/>
  <c r="AG28"/>
  <c r="AJ28"/>
  <c r="R13"/>
  <c r="AH28"/>
  <c r="Q19" i="20"/>
  <c r="Q21"/>
  <c r="Q18"/>
  <c r="Q20"/>
  <c r="Q22"/>
  <c r="Q26"/>
  <c r="J19"/>
  <c r="J21"/>
  <c r="J18"/>
  <c r="AE10" i="1"/>
  <c r="AE15"/>
  <c r="AE9"/>
  <c r="AE14"/>
  <c r="AE13"/>
  <c r="AE12"/>
  <c r="AE11"/>
  <c r="AE16"/>
  <c r="AE17"/>
  <c r="AE18"/>
  <c r="AF10"/>
  <c r="AF15"/>
  <c r="AF9"/>
  <c r="AF14"/>
  <c r="AF13"/>
  <c r="AF12"/>
  <c r="AF11"/>
  <c r="AF16"/>
  <c r="AF17"/>
  <c r="AF18"/>
  <c r="Q16"/>
  <c r="Q12"/>
  <c r="Q19"/>
  <c r="Q17"/>
  <c r="Q24"/>
  <c r="Q22"/>
  <c r="AG12"/>
  <c r="AJ12"/>
  <c r="Q23"/>
  <c r="Q10"/>
  <c r="Q21"/>
  <c r="AG17"/>
  <c r="AJ17"/>
  <c r="Q18"/>
  <c r="AG18"/>
  <c r="AJ18"/>
  <c r="R16"/>
  <c r="R10"/>
  <c r="AH10"/>
  <c r="R12"/>
  <c r="R19"/>
  <c r="R17"/>
  <c r="R24"/>
  <c r="R22"/>
  <c r="AH12"/>
  <c r="R23"/>
  <c r="R21"/>
  <c r="AH17"/>
  <c r="R18"/>
  <c r="AH18"/>
  <c r="M11" i="3"/>
  <c r="M10"/>
  <c r="M14"/>
  <c r="M17"/>
  <c r="M12"/>
  <c r="N11"/>
  <c r="N10"/>
  <c r="N14"/>
  <c r="N17"/>
  <c r="N12"/>
  <c r="W10"/>
  <c r="W11"/>
  <c r="W12"/>
  <c r="Y12"/>
  <c r="AB12"/>
  <c r="W13"/>
  <c r="W14"/>
  <c r="X10"/>
  <c r="Z10"/>
  <c r="X11"/>
  <c r="Z11"/>
  <c r="X12"/>
  <c r="X13"/>
  <c r="X14"/>
  <c r="Z14"/>
  <c r="Y10"/>
  <c r="AB10"/>
  <c r="Z12"/>
  <c r="Q21" i="9"/>
  <c r="Q22"/>
  <c r="Q23"/>
  <c r="Q20"/>
  <c r="Q15"/>
  <c r="Q19"/>
  <c r="Q16"/>
  <c r="Q11"/>
  <c r="Q18"/>
  <c r="Q12"/>
  <c r="Q26"/>
  <c r="Q27"/>
  <c r="AG27"/>
  <c r="Q25"/>
  <c r="Q14"/>
  <c r="R21"/>
  <c r="R22"/>
  <c r="R23"/>
  <c r="R20"/>
  <c r="R15"/>
  <c r="R19"/>
  <c r="R16"/>
  <c r="R11"/>
  <c r="R18"/>
  <c r="R12"/>
  <c r="R26"/>
  <c r="R27"/>
  <c r="R25"/>
  <c r="R14"/>
  <c r="AE10"/>
  <c r="AE11"/>
  <c r="AE12"/>
  <c r="AE13"/>
  <c r="AE16"/>
  <c r="AE18"/>
  <c r="AE19"/>
  <c r="AE15"/>
  <c r="AE14"/>
  <c r="AE17"/>
  <c r="AE20"/>
  <c r="AG20"/>
  <c r="AJ20"/>
  <c r="AE21"/>
  <c r="AE23"/>
  <c r="AG23"/>
  <c r="AJ23"/>
  <c r="AE22"/>
  <c r="AG22"/>
  <c r="AJ22"/>
  <c r="AE26"/>
  <c r="AF10"/>
  <c r="AF11"/>
  <c r="AF12"/>
  <c r="AF13"/>
  <c r="AF16"/>
  <c r="AF18"/>
  <c r="AF19"/>
  <c r="AF15"/>
  <c r="AF14"/>
  <c r="AF17"/>
  <c r="AF20"/>
  <c r="AF21"/>
  <c r="AH21"/>
  <c r="AF23"/>
  <c r="AF22"/>
  <c r="AH22"/>
  <c r="AF26"/>
  <c r="AG10"/>
  <c r="AJ10"/>
  <c r="AG11"/>
  <c r="AJ11"/>
  <c r="AJ13"/>
  <c r="AG16"/>
  <c r="AJ16"/>
  <c r="AG19"/>
  <c r="AJ19"/>
  <c r="AG14"/>
  <c r="AJ14"/>
  <c r="AH11"/>
  <c r="AH12"/>
  <c r="AH13"/>
  <c r="AH19"/>
  <c r="AH14"/>
  <c r="AH20"/>
  <c r="AH23"/>
  <c r="AJ12"/>
  <c r="M18" i="18"/>
  <c r="M12"/>
  <c r="M17"/>
  <c r="M16"/>
  <c r="M19"/>
  <c r="M13"/>
  <c r="M11"/>
  <c r="M10"/>
  <c r="N18"/>
  <c r="N12"/>
  <c r="N17"/>
  <c r="N16"/>
  <c r="N19"/>
  <c r="Y19"/>
  <c r="AA19"/>
  <c r="N13"/>
  <c r="N11"/>
  <c r="Y11"/>
  <c r="AA11"/>
  <c r="N10"/>
  <c r="X18"/>
  <c r="Z18"/>
  <c r="AC18"/>
  <c r="X12"/>
  <c r="Z12"/>
  <c r="AC12"/>
  <c r="X17"/>
  <c r="Z17"/>
  <c r="AC17"/>
  <c r="X16"/>
  <c r="X19"/>
  <c r="Z19"/>
  <c r="AC19"/>
  <c r="X13"/>
  <c r="X11"/>
  <c r="Z11"/>
  <c r="AC11"/>
  <c r="X10"/>
  <c r="Y12"/>
  <c r="AA12"/>
  <c r="Y17"/>
  <c r="Y16"/>
  <c r="Y13"/>
  <c r="AA13"/>
  <c r="Y10"/>
  <c r="Z16"/>
  <c r="Z13"/>
  <c r="Z10"/>
  <c r="AA18"/>
  <c r="AA16"/>
  <c r="AA10"/>
  <c r="AC16"/>
  <c r="AC13"/>
  <c r="AC10"/>
  <c r="Y38" i="17"/>
  <c r="AA38"/>
  <c r="Y40"/>
  <c r="AA40"/>
  <c r="Y39"/>
  <c r="AA39"/>
  <c r="Y41"/>
  <c r="AA41"/>
  <c r="Y42"/>
  <c r="AA42"/>
  <c r="Y43"/>
  <c r="Y44"/>
  <c r="AA44"/>
  <c r="Y45"/>
  <c r="Q10"/>
  <c r="Q15"/>
  <c r="Q16"/>
  <c r="Q11"/>
  <c r="Q9"/>
  <c r="Q14"/>
  <c r="Q7"/>
  <c r="Q13"/>
  <c r="Q12"/>
  <c r="Q8"/>
  <c r="Q17"/>
  <c r="Q18"/>
  <c r="Q19"/>
  <c r="Q20"/>
  <c r="Q21"/>
  <c r="Q22"/>
  <c r="Q23"/>
  <c r="R10"/>
  <c r="R15"/>
  <c r="R16"/>
  <c r="R11"/>
  <c r="R9"/>
  <c r="R14"/>
  <c r="R7"/>
  <c r="R13"/>
  <c r="R12"/>
  <c r="R8"/>
  <c r="R17"/>
  <c r="R18"/>
  <c r="R19"/>
  <c r="R20"/>
  <c r="R21"/>
  <c r="R22"/>
  <c r="R23"/>
  <c r="AE10"/>
  <c r="AE15"/>
  <c r="AE16"/>
  <c r="AE11"/>
  <c r="AE9"/>
  <c r="AE14"/>
  <c r="AE7"/>
  <c r="AE13"/>
  <c r="AE12"/>
  <c r="AE8"/>
  <c r="AE17"/>
  <c r="AE18"/>
  <c r="AE19"/>
  <c r="AE20"/>
  <c r="AE21"/>
  <c r="AE22"/>
  <c r="AE23"/>
  <c r="AF10"/>
  <c r="AF15"/>
  <c r="AF16"/>
  <c r="AF11"/>
  <c r="AF9"/>
  <c r="AF14"/>
  <c r="AF7"/>
  <c r="AF13"/>
  <c r="AF12"/>
  <c r="AF8"/>
  <c r="AF17"/>
  <c r="AF18"/>
  <c r="AF19"/>
  <c r="AF20"/>
  <c r="AF21"/>
  <c r="AF22"/>
  <c r="AF23"/>
  <c r="AG10"/>
  <c r="AG15"/>
  <c r="AG16"/>
  <c r="AG11"/>
  <c r="AG9"/>
  <c r="AG14"/>
  <c r="AG7"/>
  <c r="AG13"/>
  <c r="AG12"/>
  <c r="AG8"/>
  <c r="AG17"/>
  <c r="AG18"/>
  <c r="AG19"/>
  <c r="AG20"/>
  <c r="AG21"/>
  <c r="AG22"/>
  <c r="AG23"/>
  <c r="AH10"/>
  <c r="AH15"/>
  <c r="AH16"/>
  <c r="AH11"/>
  <c r="AH9"/>
  <c r="AH14"/>
  <c r="AH7"/>
  <c r="AH13"/>
  <c r="AH12"/>
  <c r="AH8"/>
  <c r="AH17"/>
  <c r="AH18"/>
  <c r="AH19"/>
  <c r="AH20"/>
  <c r="AH21"/>
  <c r="AH22"/>
  <c r="AH23"/>
  <c r="AJ10"/>
  <c r="AJ15"/>
  <c r="AJ16"/>
  <c r="AJ11"/>
  <c r="AJ9"/>
  <c r="AJ14"/>
  <c r="AJ7"/>
  <c r="AJ13"/>
  <c r="AJ12"/>
  <c r="AJ8"/>
  <c r="AJ17"/>
  <c r="AJ18"/>
  <c r="AJ19"/>
  <c r="AJ20"/>
  <c r="AJ21"/>
  <c r="AJ22"/>
  <c r="AJ23"/>
  <c r="Q11" i="14"/>
  <c r="Q12"/>
  <c r="Q15"/>
  <c r="Q14"/>
  <c r="Q13"/>
  <c r="Q10"/>
  <c r="Q16"/>
  <c r="Q17"/>
  <c r="Q9"/>
  <c r="R11"/>
  <c r="R12"/>
  <c r="R15"/>
  <c r="R14"/>
  <c r="R13"/>
  <c r="R10"/>
  <c r="R16"/>
  <c r="R17"/>
  <c r="R9"/>
  <c r="AE9"/>
  <c r="AE10"/>
  <c r="AE12"/>
  <c r="AE15"/>
  <c r="AE11"/>
  <c r="AE14"/>
  <c r="AE13"/>
  <c r="AE16"/>
  <c r="AE17"/>
  <c r="AF9"/>
  <c r="AF10"/>
  <c r="AF12"/>
  <c r="AF15"/>
  <c r="AF11"/>
  <c r="AF14"/>
  <c r="AF13"/>
  <c r="AF16"/>
  <c r="AF17"/>
  <c r="AG9"/>
  <c r="AG10"/>
  <c r="AG12"/>
  <c r="AG15"/>
  <c r="AG11"/>
  <c r="AG14"/>
  <c r="AG13"/>
  <c r="AG16"/>
  <c r="AG17"/>
  <c r="AH9"/>
  <c r="AH10"/>
  <c r="AH12"/>
  <c r="AH15"/>
  <c r="AH11"/>
  <c r="AH14"/>
  <c r="AH13"/>
  <c r="AH16"/>
  <c r="AH17"/>
  <c r="AJ9"/>
  <c r="AJ10"/>
  <c r="AJ12"/>
  <c r="AJ15"/>
  <c r="AJ11"/>
  <c r="AJ14"/>
  <c r="AJ13"/>
  <c r="AJ16"/>
  <c r="AJ17"/>
  <c r="L40" i="15"/>
  <c r="L42"/>
  <c r="L44"/>
  <c r="L41"/>
  <c r="L36"/>
  <c r="L37"/>
  <c r="L38"/>
  <c r="L39"/>
  <c r="L45"/>
  <c r="L43"/>
  <c r="L46"/>
  <c r="L47"/>
  <c r="L48"/>
  <c r="L49"/>
  <c r="L50"/>
  <c r="L51"/>
  <c r="M40"/>
  <c r="M42"/>
  <c r="M44"/>
  <c r="M41"/>
  <c r="M36"/>
  <c r="M37"/>
  <c r="M38"/>
  <c r="M39"/>
  <c r="M45"/>
  <c r="M43"/>
  <c r="M46"/>
  <c r="M47"/>
  <c r="M48"/>
  <c r="M49"/>
  <c r="M50"/>
  <c r="M51"/>
  <c r="V40"/>
  <c r="V42"/>
  <c r="V44"/>
  <c r="V41"/>
  <c r="V36"/>
  <c r="V37"/>
  <c r="V38"/>
  <c r="V39"/>
  <c r="V45"/>
  <c r="V43"/>
  <c r="V46"/>
  <c r="V47"/>
  <c r="V48"/>
  <c r="V49"/>
  <c r="V50"/>
  <c r="V51"/>
  <c r="W40"/>
  <c r="W42"/>
  <c r="W44"/>
  <c r="W41"/>
  <c r="W36"/>
  <c r="W37"/>
  <c r="W38"/>
  <c r="W39"/>
  <c r="W45"/>
  <c r="W43"/>
  <c r="W46"/>
  <c r="W47"/>
  <c r="W48"/>
  <c r="W49"/>
  <c r="W50"/>
  <c r="W51"/>
  <c r="AF40"/>
  <c r="AF42"/>
  <c r="AF44"/>
  <c r="AF41"/>
  <c r="AF36"/>
  <c r="AF37"/>
  <c r="AF38"/>
  <c r="AF39"/>
  <c r="AF45"/>
  <c r="AF43"/>
  <c r="AF46"/>
  <c r="AF47"/>
  <c r="AF48"/>
  <c r="AF49"/>
  <c r="AF50"/>
  <c r="AF51"/>
  <c r="AG40"/>
  <c r="AG42"/>
  <c r="AG44"/>
  <c r="AG41"/>
  <c r="AG36"/>
  <c r="AG37"/>
  <c r="AG38"/>
  <c r="AG39"/>
  <c r="AG45"/>
  <c r="AG43"/>
  <c r="AG46"/>
  <c r="AG47"/>
  <c r="AG48"/>
  <c r="AG49"/>
  <c r="AG50"/>
  <c r="AG51"/>
  <c r="AH40"/>
  <c r="AL40"/>
  <c r="AO40"/>
  <c r="AH42"/>
  <c r="AH44"/>
  <c r="AL44"/>
  <c r="AO44"/>
  <c r="AH41"/>
  <c r="AH36"/>
  <c r="AH37"/>
  <c r="AH38"/>
  <c r="AH39"/>
  <c r="AL39"/>
  <c r="AO39"/>
  <c r="AH45"/>
  <c r="AL45"/>
  <c r="AO45"/>
  <c r="AH43"/>
  <c r="AH46"/>
  <c r="AH47"/>
  <c r="AH48"/>
  <c r="AH49"/>
  <c r="AH50"/>
  <c r="AH51"/>
  <c r="AI40"/>
  <c r="AM40"/>
  <c r="AI42"/>
  <c r="AI44"/>
  <c r="AM44"/>
  <c r="AI41"/>
  <c r="AI36"/>
  <c r="AM36"/>
  <c r="AI37"/>
  <c r="AM37"/>
  <c r="AI38"/>
  <c r="AM38"/>
  <c r="AI39"/>
  <c r="AI45"/>
  <c r="AM45"/>
  <c r="AI43"/>
  <c r="AI46"/>
  <c r="AI47"/>
  <c r="AI48"/>
  <c r="AI49"/>
  <c r="AI50"/>
  <c r="AI51"/>
  <c r="AL36"/>
  <c r="AL37"/>
  <c r="AO37"/>
  <c r="AL38"/>
  <c r="AO38"/>
  <c r="AL41"/>
  <c r="AL42"/>
  <c r="AL43"/>
  <c r="AL46"/>
  <c r="AL47"/>
  <c r="AL48"/>
  <c r="AL49"/>
  <c r="AL50"/>
  <c r="AL51"/>
  <c r="AM39"/>
  <c r="AM41"/>
  <c r="AM42"/>
  <c r="AM43"/>
  <c r="AM46"/>
  <c r="AM47"/>
  <c r="AM48"/>
  <c r="AM49"/>
  <c r="AM50"/>
  <c r="AM51"/>
  <c r="AO36"/>
  <c r="AO41"/>
  <c r="AO42"/>
  <c r="AO43"/>
  <c r="AO46"/>
  <c r="AO47"/>
  <c r="AO48"/>
  <c r="AO49"/>
  <c r="AO50"/>
  <c r="AO51"/>
  <c r="L13"/>
  <c r="L15"/>
  <c r="L16"/>
  <c r="L14"/>
  <c r="L9"/>
  <c r="L10"/>
  <c r="L12"/>
  <c r="L11"/>
  <c r="L17"/>
  <c r="L18"/>
  <c r="L19"/>
  <c r="L22"/>
  <c r="L23"/>
  <c r="L24"/>
  <c r="L25"/>
  <c r="L26"/>
  <c r="M13"/>
  <c r="M15"/>
  <c r="M16"/>
  <c r="M14"/>
  <c r="M9"/>
  <c r="M10"/>
  <c r="M12"/>
  <c r="M11"/>
  <c r="M17"/>
  <c r="M18"/>
  <c r="M19"/>
  <c r="M22"/>
  <c r="M23"/>
  <c r="M24"/>
  <c r="M25"/>
  <c r="M26"/>
  <c r="V13"/>
  <c r="V20"/>
  <c r="V15"/>
  <c r="V16"/>
  <c r="V14"/>
  <c r="V9"/>
  <c r="V10"/>
  <c r="V12"/>
  <c r="V11"/>
  <c r="V17"/>
  <c r="V21"/>
  <c r="V18"/>
  <c r="V19"/>
  <c r="V22"/>
  <c r="V23"/>
  <c r="V24"/>
  <c r="V25"/>
  <c r="V26"/>
  <c r="W13"/>
  <c r="W20"/>
  <c r="W15"/>
  <c r="W16"/>
  <c r="W14"/>
  <c r="W9"/>
  <c r="W10"/>
  <c r="W12"/>
  <c r="W11"/>
  <c r="W17"/>
  <c r="W21"/>
  <c r="W18"/>
  <c r="W19"/>
  <c r="W22"/>
  <c r="W23"/>
  <c r="W24"/>
  <c r="W25"/>
  <c r="W26"/>
  <c r="AF13"/>
  <c r="AF20"/>
  <c r="AF15"/>
  <c r="AF16"/>
  <c r="AF14"/>
  <c r="AF9"/>
  <c r="AF10"/>
  <c r="AF12"/>
  <c r="AF11"/>
  <c r="AF17"/>
  <c r="AF21"/>
  <c r="AF18"/>
  <c r="AF19"/>
  <c r="AF22"/>
  <c r="AF23"/>
  <c r="AF24"/>
  <c r="AF25"/>
  <c r="AF26"/>
  <c r="AG13"/>
  <c r="AG20"/>
  <c r="AG15"/>
  <c r="AG16"/>
  <c r="AG14"/>
  <c r="AG9"/>
  <c r="AG10"/>
  <c r="AI10"/>
  <c r="AG12"/>
  <c r="AG11"/>
  <c r="AG17"/>
  <c r="AG21"/>
  <c r="AG18"/>
  <c r="AG19"/>
  <c r="AG22"/>
  <c r="AG23"/>
  <c r="AG24"/>
  <c r="AG25"/>
  <c r="AG26"/>
  <c r="AH13"/>
  <c r="AH20"/>
  <c r="AH15"/>
  <c r="AH12"/>
  <c r="AH21"/>
  <c r="AH18"/>
  <c r="AH19"/>
  <c r="AH22"/>
  <c r="AH23"/>
  <c r="AH24"/>
  <c r="AH25"/>
  <c r="AH26"/>
  <c r="AI13"/>
  <c r="AI20"/>
  <c r="AI16"/>
  <c r="AI21"/>
  <c r="AI18"/>
  <c r="AI19"/>
  <c r="AI22"/>
  <c r="AI23"/>
  <c r="AI24"/>
  <c r="AI25"/>
  <c r="AI26"/>
  <c r="Q14" i="10"/>
  <c r="Q29"/>
  <c r="Q11"/>
  <c r="Q24"/>
  <c r="Q23"/>
  <c r="Q25"/>
  <c r="Q20"/>
  <c r="Q17"/>
  <c r="Q27"/>
  <c r="Q13"/>
  <c r="Q10"/>
  <c r="Q16"/>
  <c r="Q12"/>
  <c r="Q18"/>
  <c r="Q30"/>
  <c r="Q26"/>
  <c r="Q19"/>
  <c r="Q9"/>
  <c r="Q21"/>
  <c r="Q15"/>
  <c r="Q22"/>
  <c r="Q28"/>
  <c r="Q31"/>
  <c r="Q32"/>
  <c r="Q33"/>
  <c r="Q34"/>
  <c r="Q35"/>
  <c r="Q36"/>
  <c r="Q37"/>
  <c r="Q38"/>
  <c r="Q39"/>
  <c r="Q40"/>
  <c r="R14"/>
  <c r="R29"/>
  <c r="R11"/>
  <c r="R24"/>
  <c r="R23"/>
  <c r="R25"/>
  <c r="R20"/>
  <c r="R17"/>
  <c r="R27"/>
  <c r="R13"/>
  <c r="R10"/>
  <c r="R16"/>
  <c r="R12"/>
  <c r="R18"/>
  <c r="R30"/>
  <c r="R26"/>
  <c r="R19"/>
  <c r="R9"/>
  <c r="R21"/>
  <c r="R15"/>
  <c r="R22"/>
  <c r="R28"/>
  <c r="R31"/>
  <c r="R32"/>
  <c r="R33"/>
  <c r="R34"/>
  <c r="R35"/>
  <c r="R36"/>
  <c r="R37"/>
  <c r="R38"/>
  <c r="R39"/>
  <c r="R40"/>
  <c r="AE9"/>
  <c r="AE10"/>
  <c r="AE13"/>
  <c r="AE16"/>
  <c r="AE11"/>
  <c r="AE12"/>
  <c r="AE15"/>
  <c r="AE14"/>
  <c r="AE17"/>
  <c r="AE24"/>
  <c r="AE18"/>
  <c r="AE20"/>
  <c r="AE19"/>
  <c r="AE21"/>
  <c r="AE22"/>
  <c r="AE23"/>
  <c r="AE25"/>
  <c r="AE27"/>
  <c r="AE28"/>
  <c r="AE26"/>
  <c r="AE30"/>
  <c r="AE29"/>
  <c r="AE31"/>
  <c r="AE32"/>
  <c r="AE33"/>
  <c r="AE34"/>
  <c r="AE35"/>
  <c r="AE36"/>
  <c r="AE37"/>
  <c r="AE38"/>
  <c r="AE39"/>
  <c r="AE40"/>
  <c r="AF9"/>
  <c r="AF10"/>
  <c r="AF13"/>
  <c r="AF16"/>
  <c r="AF11"/>
  <c r="AF12"/>
  <c r="AF15"/>
  <c r="AF14"/>
  <c r="AF17"/>
  <c r="AF24"/>
  <c r="AF18"/>
  <c r="AF20"/>
  <c r="AF19"/>
  <c r="AF21"/>
  <c r="AF22"/>
  <c r="AF23"/>
  <c r="AH23"/>
  <c r="AF25"/>
  <c r="AH25"/>
  <c r="AF27"/>
  <c r="AF28"/>
  <c r="AF26"/>
  <c r="AF30"/>
  <c r="AF29"/>
  <c r="AF32"/>
  <c r="AF33"/>
  <c r="AF34"/>
  <c r="AF35"/>
  <c r="AF36"/>
  <c r="AF37"/>
  <c r="AF38"/>
  <c r="AF39"/>
  <c r="AF40"/>
  <c r="AG9"/>
  <c r="AJ9"/>
  <c r="AG10"/>
  <c r="AJ10"/>
  <c r="AG13"/>
  <c r="AJ13"/>
  <c r="AG16"/>
  <c r="AJ16"/>
  <c r="AG11"/>
  <c r="AJ11"/>
  <c r="AG12"/>
  <c r="AJ12"/>
  <c r="AG15"/>
  <c r="AJ15"/>
  <c r="AG14"/>
  <c r="AJ14"/>
  <c r="AG17"/>
  <c r="AJ17"/>
  <c r="AG24"/>
  <c r="AJ24"/>
  <c r="AG18"/>
  <c r="AJ18"/>
  <c r="AG20"/>
  <c r="AJ20"/>
  <c r="AG19"/>
  <c r="AJ19"/>
  <c r="AG21"/>
  <c r="AJ21"/>
  <c r="AG22"/>
  <c r="AJ22"/>
  <c r="AG23"/>
  <c r="AJ23"/>
  <c r="AG25"/>
  <c r="AJ25"/>
  <c r="AG27"/>
  <c r="AJ27"/>
  <c r="AG28"/>
  <c r="AJ28"/>
  <c r="AG26"/>
  <c r="AJ26"/>
  <c r="AG30"/>
  <c r="AJ30"/>
  <c r="AG29"/>
  <c r="AJ29"/>
  <c r="AG31"/>
  <c r="AJ31"/>
  <c r="AG32"/>
  <c r="AJ32"/>
  <c r="AG33"/>
  <c r="AJ33"/>
  <c r="AG34"/>
  <c r="AJ34"/>
  <c r="AG35"/>
  <c r="AJ35"/>
  <c r="AG36"/>
  <c r="AJ36"/>
  <c r="AG37"/>
  <c r="AJ37"/>
  <c r="AG38"/>
  <c r="AJ38"/>
  <c r="AG39"/>
  <c r="AG40"/>
  <c r="AJ39"/>
  <c r="AH9"/>
  <c r="AH10"/>
  <c r="AH13"/>
  <c r="AH16"/>
  <c r="AH11"/>
  <c r="AH12"/>
  <c r="AH15"/>
  <c r="AH14"/>
  <c r="AH17"/>
  <c r="AH24"/>
  <c r="AH18"/>
  <c r="AH20"/>
  <c r="AH19"/>
  <c r="AH21"/>
  <c r="AH22"/>
  <c r="AH27"/>
  <c r="AH28"/>
  <c r="AH26"/>
  <c r="AH30"/>
  <c r="AH29"/>
  <c r="AH31"/>
  <c r="AH32"/>
  <c r="AH33"/>
  <c r="AH34"/>
  <c r="AH35"/>
  <c r="AH36"/>
  <c r="AH37"/>
  <c r="AH38"/>
  <c r="AH39"/>
  <c r="AH40"/>
  <c r="R118" i="21"/>
  <c r="I40" i="20"/>
  <c r="J40"/>
  <c r="I39"/>
  <c r="J39"/>
  <c r="I38"/>
  <c r="J38"/>
  <c r="I36"/>
  <c r="J36"/>
  <c r="I34"/>
  <c r="J34"/>
  <c r="I33"/>
  <c r="J33"/>
  <c r="I32"/>
  <c r="J32"/>
  <c r="I31"/>
  <c r="J31"/>
  <c r="J11"/>
  <c r="J10"/>
  <c r="R10"/>
  <c r="J9"/>
  <c r="R9"/>
  <c r="J8"/>
  <c r="R8"/>
  <c r="J7"/>
  <c r="R7"/>
  <c r="J6"/>
  <c r="R6"/>
  <c r="Q5"/>
  <c r="J5"/>
  <c r="S27" i="19"/>
  <c r="L27"/>
  <c r="S26"/>
  <c r="L26"/>
  <c r="S14"/>
  <c r="L14"/>
  <c r="T14"/>
  <c r="S10"/>
  <c r="L10"/>
  <c r="Y15" i="18"/>
  <c r="Y9"/>
  <c r="Y8"/>
  <c r="Y20"/>
  <c r="Y21"/>
  <c r="Y22"/>
  <c r="Y23"/>
  <c r="Y24"/>
  <c r="Y25"/>
  <c r="X15"/>
  <c r="X14"/>
  <c r="X9"/>
  <c r="X8"/>
  <c r="X20"/>
  <c r="X21"/>
  <c r="X22"/>
  <c r="X23"/>
  <c r="X24"/>
  <c r="X25"/>
  <c r="AF24" i="17"/>
  <c r="AE24"/>
  <c r="M16" i="3"/>
  <c r="M18"/>
  <c r="N19"/>
  <c r="N20"/>
  <c r="N15"/>
  <c r="N18"/>
  <c r="M13"/>
  <c r="M15"/>
  <c r="AG52" i="15"/>
  <c r="AG53"/>
  <c r="AG54"/>
  <c r="AG55"/>
  <c r="AG56"/>
  <c r="AF52"/>
  <c r="AF53"/>
  <c r="AF54"/>
  <c r="AF55"/>
  <c r="AF56"/>
  <c r="W52"/>
  <c r="W53"/>
  <c r="W54"/>
  <c r="W55"/>
  <c r="W56"/>
  <c r="V52"/>
  <c r="V53"/>
  <c r="V54"/>
  <c r="V55"/>
  <c r="V56"/>
  <c r="M52"/>
  <c r="M53"/>
  <c r="M54"/>
  <c r="M55"/>
  <c r="M56"/>
  <c r="L52"/>
  <c r="L53"/>
  <c r="L54"/>
  <c r="L55"/>
  <c r="L56"/>
  <c r="N15" i="18"/>
  <c r="N14"/>
  <c r="N9"/>
  <c r="N8"/>
  <c r="N20"/>
  <c r="N21"/>
  <c r="N22"/>
  <c r="N23"/>
  <c r="N24"/>
  <c r="M15"/>
  <c r="M14"/>
  <c r="M9"/>
  <c r="M8"/>
  <c r="M20"/>
  <c r="M21"/>
  <c r="M22"/>
  <c r="M23"/>
  <c r="M24"/>
  <c r="L27" i="15"/>
  <c r="L28"/>
  <c r="L29"/>
  <c r="L30"/>
  <c r="L31"/>
  <c r="M27"/>
  <c r="M28"/>
  <c r="M29"/>
  <c r="M30"/>
  <c r="M31"/>
  <c r="V27"/>
  <c r="V28"/>
  <c r="V29"/>
  <c r="V30"/>
  <c r="V31"/>
  <c r="W31"/>
  <c r="W27"/>
  <c r="W28"/>
  <c r="W29"/>
  <c r="W30"/>
  <c r="AF27"/>
  <c r="AF28"/>
  <c r="AF29"/>
  <c r="AF30"/>
  <c r="AF31"/>
  <c r="AG27"/>
  <c r="AG28"/>
  <c r="AI28"/>
  <c r="AG29"/>
  <c r="AG30"/>
  <c r="AI30"/>
  <c r="AG31"/>
  <c r="AH27"/>
  <c r="AH28"/>
  <c r="AH29"/>
  <c r="AH30"/>
  <c r="AH31"/>
  <c r="AI31"/>
  <c r="Q18" i="14"/>
  <c r="Q19"/>
  <c r="Q20"/>
  <c r="Q21"/>
  <c r="Q22"/>
  <c r="Q23"/>
  <c r="R18"/>
  <c r="R19"/>
  <c r="R20"/>
  <c r="R21"/>
  <c r="R22"/>
  <c r="R23"/>
  <c r="AE18"/>
  <c r="AE19"/>
  <c r="AE20"/>
  <c r="AE21"/>
  <c r="AE22"/>
  <c r="AE23"/>
  <c r="AF18"/>
  <c r="AF19"/>
  <c r="AH19"/>
  <c r="AF20"/>
  <c r="AF21"/>
  <c r="AH21"/>
  <c r="AF22"/>
  <c r="AF23"/>
  <c r="AH23"/>
  <c r="AG18"/>
  <c r="AG19"/>
  <c r="AJ19"/>
  <c r="AG20"/>
  <c r="AJ20"/>
  <c r="AG21"/>
  <c r="AJ21"/>
  <c r="AG22"/>
  <c r="AG23"/>
  <c r="AJ23"/>
  <c r="AH18"/>
  <c r="AH20"/>
  <c r="AH22"/>
  <c r="AJ18"/>
  <c r="AJ22"/>
  <c r="M19" i="3"/>
  <c r="M20"/>
  <c r="W15"/>
  <c r="W16"/>
  <c r="W17"/>
  <c r="Y17"/>
  <c r="AB17"/>
  <c r="W18"/>
  <c r="X15"/>
  <c r="X16"/>
  <c r="X17"/>
  <c r="Z17"/>
  <c r="X18"/>
  <c r="Y15"/>
  <c r="AB15"/>
  <c r="Z18"/>
  <c r="AF24" i="9"/>
  <c r="AF25"/>
  <c r="AE24"/>
  <c r="AE25"/>
  <c r="R24"/>
  <c r="AH24"/>
  <c r="R17"/>
  <c r="Q24"/>
  <c r="AG24"/>
  <c r="AJ24"/>
  <c r="Q17"/>
  <c r="M25" i="18"/>
  <c r="N25"/>
  <c r="Q24" i="17"/>
  <c r="R24"/>
  <c r="AG24"/>
  <c r="AH24"/>
  <c r="AJ24"/>
  <c r="Q25"/>
  <c r="R25"/>
  <c r="AE25"/>
  <c r="AF25"/>
  <c r="AG25"/>
  <c r="AH25"/>
  <c r="AJ25"/>
  <c r="Q26"/>
  <c r="R26"/>
  <c r="AE26"/>
  <c r="AF26"/>
  <c r="AG26"/>
  <c r="AH26"/>
  <c r="AJ26"/>
  <c r="Q27"/>
  <c r="R27"/>
  <c r="AE27"/>
  <c r="AF27"/>
  <c r="AG27"/>
  <c r="AH27"/>
  <c r="AJ27"/>
  <c r="Q28"/>
  <c r="R28"/>
  <c r="AE28"/>
  <c r="AF28"/>
  <c r="AG28"/>
  <c r="AH28"/>
  <c r="AJ28"/>
  <c r="Q29"/>
  <c r="R29"/>
  <c r="AE29"/>
  <c r="AF29"/>
  <c r="AG29"/>
  <c r="AH29"/>
  <c r="AJ29"/>
  <c r="Q30"/>
  <c r="R30"/>
  <c r="AE30"/>
  <c r="AF30"/>
  <c r="AG30"/>
  <c r="AH30"/>
  <c r="AJ30"/>
  <c r="Q24" i="14"/>
  <c r="AE24"/>
  <c r="AG24"/>
  <c r="AJ24"/>
  <c r="R24"/>
  <c r="AF24"/>
  <c r="AH24"/>
  <c r="Q25"/>
  <c r="R25"/>
  <c r="AE25"/>
  <c r="AF25"/>
  <c r="AG25"/>
  <c r="AH25"/>
  <c r="AJ25"/>
  <c r="Q26"/>
  <c r="R26"/>
  <c r="AE26"/>
  <c r="AF26"/>
  <c r="AG26"/>
  <c r="AH26"/>
  <c r="AJ26"/>
  <c r="Q27"/>
  <c r="R27"/>
  <c r="AE27"/>
  <c r="AF27"/>
  <c r="AG27"/>
  <c r="AH27"/>
  <c r="AJ27"/>
  <c r="N16" i="3"/>
  <c r="W19"/>
  <c r="X19"/>
  <c r="N13"/>
  <c r="W20"/>
  <c r="X20"/>
  <c r="M21"/>
  <c r="N21"/>
  <c r="W21"/>
  <c r="X21"/>
  <c r="Y21"/>
  <c r="Z21"/>
  <c r="AB21"/>
  <c r="Q41" i="10"/>
  <c r="R41"/>
  <c r="AE41"/>
  <c r="AG41"/>
  <c r="AJ40"/>
  <c r="AF41"/>
  <c r="Q42"/>
  <c r="R42"/>
  <c r="AE42"/>
  <c r="AF42"/>
  <c r="AG42"/>
  <c r="AJ41"/>
  <c r="AH42"/>
  <c r="Q43"/>
  <c r="R43"/>
  <c r="AE43"/>
  <c r="AG43"/>
  <c r="AJ43"/>
  <c r="AF43"/>
  <c r="AH43"/>
  <c r="Q13" i="1"/>
  <c r="R13"/>
  <c r="AE19"/>
  <c r="AG19"/>
  <c r="AJ19"/>
  <c r="AF19"/>
  <c r="Q15"/>
  <c r="R15"/>
  <c r="AE21"/>
  <c r="AF21"/>
  <c r="Q11"/>
  <c r="R11"/>
  <c r="AE22"/>
  <c r="AF22"/>
  <c r="Q9"/>
  <c r="R9"/>
  <c r="AE20"/>
  <c r="AF20"/>
  <c r="Q14"/>
  <c r="R14"/>
  <c r="AE23"/>
  <c r="AF23"/>
  <c r="Q20"/>
  <c r="R20"/>
  <c r="AE24"/>
  <c r="AF24"/>
  <c r="AH53" i="15"/>
  <c r="AL53"/>
  <c r="AO53"/>
  <c r="AI55"/>
  <c r="AM55"/>
  <c r="AI53"/>
  <c r="AM53"/>
  <c r="AH56"/>
  <c r="AL56"/>
  <c r="AH54"/>
  <c r="AL54"/>
  <c r="AH52"/>
  <c r="AL52"/>
  <c r="AO52"/>
  <c r="AI54"/>
  <c r="AM54"/>
  <c r="AI52"/>
  <c r="AM52"/>
  <c r="R11" i="20"/>
  <c r="AA45" i="17"/>
  <c r="AA43"/>
  <c r="AA17" i="18"/>
  <c r="R24" i="20"/>
  <c r="R5"/>
  <c r="R22"/>
  <c r="R18"/>
  <c r="R19"/>
  <c r="R26"/>
  <c r="R20"/>
  <c r="R21"/>
  <c r="T20" i="19"/>
  <c r="T22"/>
  <c r="T24"/>
  <c r="T25"/>
  <c r="T27"/>
  <c r="T16"/>
  <c r="T12"/>
  <c r="T15"/>
  <c r="T9"/>
  <c r="T8"/>
  <c r="T11"/>
  <c r="T10"/>
  <c r="Z25" i="18"/>
  <c r="AC25"/>
  <c r="Z23"/>
  <c r="AC23"/>
  <c r="Z21"/>
  <c r="AC21"/>
  <c r="AA25"/>
  <c r="AA23"/>
  <c r="AA21"/>
  <c r="Z24"/>
  <c r="AC24"/>
  <c r="Z22"/>
  <c r="AC22"/>
  <c r="Z20"/>
  <c r="AC20"/>
  <c r="AA24"/>
  <c r="AA22"/>
  <c r="AA20"/>
  <c r="AA8"/>
  <c r="Z8"/>
  <c r="AC8"/>
  <c r="AA14"/>
  <c r="Z14"/>
  <c r="AC14"/>
  <c r="AA15"/>
  <c r="Z15"/>
  <c r="AC15"/>
  <c r="AA9"/>
  <c r="Z9"/>
  <c r="AC9"/>
  <c r="T26" i="19"/>
  <c r="T21"/>
  <c r="T23"/>
  <c r="AH26" i="9"/>
  <c r="AH18"/>
  <c r="AH15"/>
  <c r="AG26"/>
  <c r="AJ26"/>
  <c r="AG18"/>
  <c r="AJ18"/>
  <c r="AG15"/>
  <c r="AJ15"/>
  <c r="AG25"/>
  <c r="AJ25"/>
  <c r="AH25"/>
  <c r="AH16"/>
  <c r="AH10"/>
  <c r="AG21"/>
  <c r="AJ21"/>
  <c r="AA31" i="3"/>
  <c r="AA30"/>
  <c r="Y11"/>
  <c r="AB11"/>
  <c r="Z15"/>
  <c r="Y16"/>
  <c r="AB16"/>
  <c r="AA29"/>
  <c r="Y14"/>
  <c r="AB14"/>
  <c r="AA28"/>
  <c r="AI29" i="15"/>
  <c r="AI27"/>
  <c r="AH55"/>
  <c r="AL55"/>
  <c r="AI56"/>
  <c r="AM56"/>
  <c r="AI11"/>
  <c r="AI14"/>
  <c r="AI17"/>
  <c r="AI12"/>
  <c r="AI9"/>
  <c r="AH17"/>
  <c r="AH9"/>
  <c r="AH16"/>
  <c r="AI15"/>
  <c r="AH11"/>
  <c r="AH10"/>
  <c r="AH14"/>
  <c r="AG17" i="9"/>
  <c r="AJ17"/>
  <c r="AH27"/>
  <c r="AH17"/>
  <c r="AJ27"/>
  <c r="Z19" i="3"/>
  <c r="Z20"/>
  <c r="Y18"/>
  <c r="AB18"/>
  <c r="AA32"/>
  <c r="Z16"/>
  <c r="Y20"/>
  <c r="AB20"/>
  <c r="Y19"/>
  <c r="AB19"/>
  <c r="AA33"/>
  <c r="Z13"/>
  <c r="Y13"/>
  <c r="AB13"/>
  <c r="AH24" i="1"/>
  <c r="AH13"/>
  <c r="AG11"/>
  <c r="AJ11"/>
  <c r="AG9"/>
  <c r="AJ9"/>
  <c r="AG10"/>
  <c r="AJ10"/>
  <c r="AH41" i="10"/>
  <c r="AJ42"/>
  <c r="AH23" i="1"/>
  <c r="AH22"/>
  <c r="AG22"/>
  <c r="AJ22"/>
  <c r="AH21"/>
  <c r="AH20"/>
  <c r="AH11"/>
  <c r="AH9"/>
  <c r="AG13"/>
  <c r="AJ13"/>
  <c r="AG24"/>
  <c r="AJ24"/>
  <c r="AG23"/>
  <c r="AJ23"/>
  <c r="AG20"/>
  <c r="AJ20"/>
  <c r="AG21"/>
  <c r="AJ21"/>
  <c r="AH19"/>
  <c r="AH16"/>
  <c r="AH14"/>
  <c r="AH15"/>
  <c r="AG16"/>
  <c r="AJ16"/>
  <c r="AG14"/>
  <c r="AJ14"/>
  <c r="AG15"/>
  <c r="AJ15"/>
</calcChain>
</file>

<file path=xl/sharedStrings.xml><?xml version="1.0" encoding="utf-8"?>
<sst xmlns="http://schemas.openxmlformats.org/spreadsheetml/2006/main" count="1449" uniqueCount="305">
  <si>
    <t>Last</t>
  </si>
  <si>
    <t>First</t>
  </si>
  <si>
    <t>Cat</t>
  </si>
  <si>
    <t>Champion</t>
  </si>
  <si>
    <t>2nd Place</t>
  </si>
  <si>
    <t>3rd Place</t>
  </si>
  <si>
    <t>M1</t>
  </si>
  <si>
    <t>M2</t>
  </si>
  <si>
    <t>Total</t>
  </si>
  <si>
    <t>Final</t>
  </si>
  <si>
    <t>Pos M1</t>
  </si>
  <si>
    <t>Pos M2</t>
  </si>
  <si>
    <t>1st</t>
  </si>
  <si>
    <t>2nd</t>
  </si>
  <si>
    <t>Standing</t>
  </si>
  <si>
    <t>FINALS</t>
  </si>
  <si>
    <t>Coscia</t>
  </si>
  <si>
    <t>X</t>
  </si>
  <si>
    <t>Qualification</t>
  </si>
  <si>
    <t>Mens Prone Team</t>
  </si>
  <si>
    <t>Eric Uptagrafft</t>
  </si>
  <si>
    <t>Jason Parker</t>
  </si>
  <si>
    <t>Michael McPhail</t>
  </si>
  <si>
    <t>Hank Gray</t>
  </si>
  <si>
    <t>Joseph Hein</t>
  </si>
  <si>
    <t>Shane Barnhart</t>
  </si>
  <si>
    <t>Prone</t>
  </si>
  <si>
    <t>Stand</t>
  </si>
  <si>
    <t>x</t>
  </si>
  <si>
    <t>Kneel</t>
  </si>
  <si>
    <t>Strike Force Bravo</t>
  </si>
  <si>
    <t>Josh Olson</t>
  </si>
  <si>
    <t>Varadi</t>
  </si>
  <si>
    <t>Erin</t>
  </si>
  <si>
    <t>Match 1</t>
  </si>
  <si>
    <t>Match 2</t>
  </si>
  <si>
    <t>Champion of Champions  Rapid Fire Pistol</t>
  </si>
  <si>
    <t>Stage 1 Start Time 0900</t>
  </si>
  <si>
    <t>Stage 2 Start Time 1030</t>
  </si>
  <si>
    <t>Pos</t>
  </si>
  <si>
    <t>Stage 1 Start Time 0945</t>
  </si>
  <si>
    <t>Stage 2 Start Time 1115</t>
  </si>
  <si>
    <t>Stage1 Start Time 1200</t>
  </si>
  <si>
    <t>Stage 1 Start Time 1330</t>
  </si>
  <si>
    <t xml:space="preserve">Pos </t>
  </si>
  <si>
    <t>Day 1  and 2 RESULTS</t>
  </si>
  <si>
    <t>Sport Pistol</t>
  </si>
  <si>
    <t>Day 1</t>
  </si>
  <si>
    <t>PT</t>
  </si>
  <si>
    <t>Precision</t>
  </si>
  <si>
    <t>Rapid</t>
  </si>
  <si>
    <t>TOTAL</t>
  </si>
  <si>
    <t>Precision Start Time 0900  Day 2  Rapid Start Time 1015</t>
  </si>
  <si>
    <t>Sport  Pistol</t>
  </si>
  <si>
    <t>FINAL Start Time 1115</t>
  </si>
  <si>
    <t>PL</t>
  </si>
  <si>
    <t>MTOTAL</t>
  </si>
  <si>
    <t>FINAL</t>
  </si>
  <si>
    <t>Last Name</t>
  </si>
  <si>
    <t>First Name</t>
  </si>
  <si>
    <t>USAS Member #</t>
  </si>
  <si>
    <t>FEES</t>
  </si>
  <si>
    <t>PAID Y/N</t>
  </si>
  <si>
    <t>LIABILITY WAIVER Y/N</t>
  </si>
  <si>
    <t>Category</t>
  </si>
  <si>
    <t>Men's Prone</t>
  </si>
  <si>
    <t>Men's 3x40</t>
  </si>
  <si>
    <t>Men's Air</t>
  </si>
  <si>
    <t>Women's 3x20</t>
  </si>
  <si>
    <t>Women's Air</t>
  </si>
  <si>
    <t>Free Pistol</t>
  </si>
  <si>
    <t>Men's A/P</t>
  </si>
  <si>
    <t>Rapid Fire</t>
  </si>
  <si>
    <t>Women's A/P</t>
  </si>
  <si>
    <t>USAS fees</t>
  </si>
  <si>
    <t>T Shirt Only</t>
  </si>
  <si>
    <t>T SHIRT TOTALS</t>
  </si>
  <si>
    <t>youth lg</t>
  </si>
  <si>
    <t xml:space="preserve">Fees to USAS </t>
  </si>
  <si>
    <t>Sandall</t>
  </si>
  <si>
    <t>Jim</t>
  </si>
  <si>
    <t>Bagasra</t>
  </si>
  <si>
    <t>Nisreen</t>
  </si>
  <si>
    <t>Arifovic</t>
  </si>
  <si>
    <t>Asmir</t>
  </si>
  <si>
    <t>T-Shirt</t>
  </si>
  <si>
    <t>L</t>
  </si>
  <si>
    <t>M</t>
  </si>
  <si>
    <t>W-J2</t>
  </si>
  <si>
    <t>W</t>
  </si>
  <si>
    <t>S</t>
  </si>
  <si>
    <t>Y</t>
  </si>
  <si>
    <t>Michael</t>
  </si>
  <si>
    <t>Kathy</t>
  </si>
  <si>
    <t>Alves</t>
  </si>
  <si>
    <t>Ethel-Ann</t>
  </si>
  <si>
    <t>Grunwell-lacey</t>
  </si>
  <si>
    <t>Lisette</t>
  </si>
  <si>
    <t>Kevanian</t>
  </si>
  <si>
    <t>George</t>
  </si>
  <si>
    <t>Morrill</t>
  </si>
  <si>
    <t>Meghann</t>
  </si>
  <si>
    <t xml:space="preserve">2011 Champion of Champions </t>
  </si>
  <si>
    <t>Huff</t>
  </si>
  <si>
    <t>Steve</t>
  </si>
  <si>
    <t>Wallace</t>
  </si>
  <si>
    <t>Matt</t>
  </si>
  <si>
    <t>XL</t>
  </si>
  <si>
    <t>Fong</t>
  </si>
  <si>
    <t>Abigail</t>
  </si>
  <si>
    <t>Csenge</t>
  </si>
  <si>
    <t>Tom</t>
  </si>
  <si>
    <t>Jackson</t>
  </si>
  <si>
    <t>Ashely</t>
  </si>
  <si>
    <t>Caruso</t>
  </si>
  <si>
    <t>Emily</t>
  </si>
  <si>
    <t>Uptagrafft</t>
  </si>
  <si>
    <t>Eric</t>
  </si>
  <si>
    <t>Gray</t>
  </si>
  <si>
    <t>Henry</t>
  </si>
  <si>
    <t>Hein</t>
  </si>
  <si>
    <t>Joseph</t>
  </si>
  <si>
    <t>Rawlings</t>
  </si>
  <si>
    <t>Matthew</t>
  </si>
  <si>
    <t>Barnhart</t>
  </si>
  <si>
    <t>Shane</t>
  </si>
  <si>
    <t>McPhail</t>
  </si>
  <si>
    <t>Parker</t>
  </si>
  <si>
    <t>Jason</t>
  </si>
  <si>
    <t>Norton</t>
  </si>
  <si>
    <t>Bright</t>
  </si>
  <si>
    <t>Rhonda</t>
  </si>
  <si>
    <t>Abalo</t>
  </si>
  <si>
    <t>Christopher</t>
  </si>
  <si>
    <t>York</t>
  </si>
  <si>
    <t>Holly</t>
  </si>
  <si>
    <t>Cross</t>
  </si>
  <si>
    <t>John</t>
  </si>
  <si>
    <t>Goff</t>
  </si>
  <si>
    <t>Loftin</t>
  </si>
  <si>
    <t>Krauss</t>
  </si>
  <si>
    <t>Cara</t>
  </si>
  <si>
    <t>Dion</t>
  </si>
  <si>
    <t>Mictel</t>
  </si>
  <si>
    <t>XXXL</t>
  </si>
  <si>
    <t>Weiss</t>
  </si>
  <si>
    <t>Kirsten</t>
  </si>
  <si>
    <t>Sandra</t>
  </si>
  <si>
    <t>Mumby</t>
  </si>
  <si>
    <t>Callahan</t>
  </si>
  <si>
    <t>Elizabeth</t>
  </si>
  <si>
    <t>Sych</t>
  </si>
  <si>
    <t>Gregory</t>
  </si>
  <si>
    <t>Sauer</t>
  </si>
  <si>
    <t>Johannes</t>
  </si>
  <si>
    <t>Igorov</t>
  </si>
  <si>
    <t>Metodi</t>
  </si>
  <si>
    <t>Aylward</t>
  </si>
  <si>
    <t>Robert</t>
  </si>
  <si>
    <t>Adams</t>
  </si>
  <si>
    <t>Grant</t>
  </si>
  <si>
    <t>M-J1</t>
  </si>
  <si>
    <t>Gerard</t>
  </si>
  <si>
    <t>Ned</t>
  </si>
  <si>
    <t>Karen</t>
  </si>
  <si>
    <t>Litz</t>
  </si>
  <si>
    <t>Stephanie</t>
  </si>
  <si>
    <t>Wachowich</t>
  </si>
  <si>
    <t>Lea</t>
  </si>
  <si>
    <t>Balsley</t>
  </si>
  <si>
    <t>Brad</t>
  </si>
  <si>
    <t>Rose</t>
  </si>
  <si>
    <t>Thomas</t>
  </si>
  <si>
    <t>Markowski</t>
  </si>
  <si>
    <t>Sharbel</t>
  </si>
  <si>
    <t>M-J2</t>
  </si>
  <si>
    <t>Messina</t>
  </si>
  <si>
    <t>Paul</t>
  </si>
  <si>
    <t>XXL</t>
  </si>
  <si>
    <t>Allen</t>
  </si>
  <si>
    <t>Kara</t>
  </si>
  <si>
    <t>Beyer</t>
  </si>
  <si>
    <t>Scott</t>
  </si>
  <si>
    <t>Limpus</t>
  </si>
  <si>
    <t>Ryan</t>
  </si>
  <si>
    <t>Tracy</t>
  </si>
  <si>
    <t>Justin</t>
  </si>
  <si>
    <t>Alexander</t>
  </si>
  <si>
    <t>Chichkova</t>
  </si>
  <si>
    <t>Herndon</t>
  </si>
  <si>
    <t>Zurek</t>
  </si>
  <si>
    <t>Vamplew</t>
  </si>
  <si>
    <t>Patrick</t>
  </si>
  <si>
    <t>Shui</t>
  </si>
  <si>
    <t>McCoy</t>
  </si>
  <si>
    <t>Brian</t>
  </si>
  <si>
    <t>Amonette</t>
  </si>
  <si>
    <t>Ben</t>
  </si>
  <si>
    <t>Canada</t>
  </si>
  <si>
    <t>Kraft</t>
  </si>
  <si>
    <t>Timothy</t>
  </si>
  <si>
    <t>Harding</t>
  </si>
  <si>
    <t>Allan</t>
  </si>
  <si>
    <t>11151/canada</t>
  </si>
  <si>
    <t>USAMU</t>
  </si>
  <si>
    <t>Nussbaum</t>
  </si>
  <si>
    <t>Valentavicius</t>
  </si>
  <si>
    <t>Gintaras</t>
  </si>
  <si>
    <t>Campbell</t>
  </si>
  <si>
    <t>Hunter</t>
  </si>
  <si>
    <t>M-J3</t>
  </si>
  <si>
    <t>NA</t>
  </si>
  <si>
    <t>Milchanowski</t>
  </si>
  <si>
    <t>Jack</t>
  </si>
  <si>
    <t>Krilich</t>
  </si>
  <si>
    <t>James</t>
  </si>
  <si>
    <t>Lutz</t>
  </si>
  <si>
    <t>Anthony</t>
  </si>
  <si>
    <t>Mowrer</t>
  </si>
  <si>
    <t>Nick</t>
  </si>
  <si>
    <t>??</t>
  </si>
  <si>
    <t>Brown</t>
  </si>
  <si>
    <t>Will</t>
  </si>
  <si>
    <t>Glen</t>
  </si>
  <si>
    <t>206/Canada</t>
  </si>
  <si>
    <t>Olson</t>
  </si>
  <si>
    <t>Josh</t>
  </si>
  <si>
    <t>Danielle</t>
  </si>
  <si>
    <t>W-J1</t>
  </si>
  <si>
    <t>Alex</t>
  </si>
  <si>
    <t>L00255</t>
  </si>
  <si>
    <t>Lofton</t>
  </si>
  <si>
    <t>Micheal</t>
  </si>
  <si>
    <t>Bryant</t>
  </si>
  <si>
    <t>Wallizer</t>
  </si>
  <si>
    <t>Kristin</t>
  </si>
  <si>
    <t>Grunwell-Lacey</t>
  </si>
  <si>
    <t>Ashley</t>
  </si>
  <si>
    <t>Brant</t>
  </si>
  <si>
    <t xml:space="preserve"> </t>
  </si>
  <si>
    <t>Marilyn</t>
  </si>
  <si>
    <t>Jamie</t>
  </si>
  <si>
    <t>USAMU Gold</t>
  </si>
  <si>
    <t>George Norton</t>
  </si>
  <si>
    <t>USAMU Black</t>
  </si>
  <si>
    <t>USAMU Strike Force One</t>
  </si>
  <si>
    <t>Cris Abalo</t>
  </si>
  <si>
    <t>Meyer</t>
  </si>
  <si>
    <t>Teresa</t>
  </si>
  <si>
    <t>597-42</t>
  </si>
  <si>
    <t>594-49</t>
  </si>
  <si>
    <t>594-43</t>
  </si>
  <si>
    <t>590-37</t>
  </si>
  <si>
    <t>596-41</t>
  </si>
  <si>
    <t>599-38</t>
  </si>
  <si>
    <t>592-32</t>
  </si>
  <si>
    <t>592-30</t>
  </si>
  <si>
    <t>1785-134</t>
  </si>
  <si>
    <t>1782-119</t>
  </si>
  <si>
    <t>1783-100</t>
  </si>
  <si>
    <t>Shoot Off</t>
  </si>
  <si>
    <t>Frazer</t>
  </si>
  <si>
    <t>Michel</t>
  </si>
  <si>
    <t>Hospital</t>
  </si>
  <si>
    <t>Mens Air Pistol Team</t>
  </si>
  <si>
    <t>Greg</t>
  </si>
  <si>
    <t>Sill Lyra Air Pistol Academy</t>
  </si>
  <si>
    <t>M1 Total</t>
  </si>
  <si>
    <t>M2 Total</t>
  </si>
  <si>
    <t xml:space="preserve">Day 1     </t>
  </si>
  <si>
    <t xml:space="preserve">DAY 2 </t>
  </si>
  <si>
    <t>A</t>
  </si>
  <si>
    <t>B</t>
  </si>
  <si>
    <t xml:space="preserve">C </t>
  </si>
  <si>
    <t>D</t>
  </si>
  <si>
    <t>DNF</t>
  </si>
  <si>
    <t>E</t>
  </si>
  <si>
    <t>C</t>
  </si>
  <si>
    <t>F</t>
  </si>
  <si>
    <t>Olson, SH1</t>
  </si>
  <si>
    <t>Shanan</t>
  </si>
  <si>
    <t>M-SH1</t>
  </si>
  <si>
    <t>LeFeat</t>
  </si>
  <si>
    <t>W-SH2</t>
  </si>
  <si>
    <t>Score</t>
  </si>
  <si>
    <t>1639-29</t>
  </si>
  <si>
    <t>574-22</t>
  </si>
  <si>
    <t>572-21</t>
  </si>
  <si>
    <t>565-12</t>
  </si>
  <si>
    <t>543-10</t>
  </si>
  <si>
    <t>531-7</t>
  </si>
  <si>
    <t>1146-43</t>
  </si>
  <si>
    <t>R3</t>
  </si>
  <si>
    <t>R5</t>
  </si>
  <si>
    <t>LaFeat, SH2</t>
  </si>
  <si>
    <t>Shannan</t>
  </si>
  <si>
    <t>Gold</t>
  </si>
  <si>
    <t>Silver</t>
  </si>
  <si>
    <t>Bronze</t>
  </si>
  <si>
    <t>High visitor</t>
  </si>
  <si>
    <t>GOLD</t>
  </si>
  <si>
    <t>SILVER</t>
  </si>
  <si>
    <t>BRONZE</t>
  </si>
  <si>
    <t>visitor</t>
  </si>
  <si>
    <t>Place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</si>
</sst>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&quot;$&quot;#,##0"/>
    <numFmt numFmtId="166" formatCode="&quot;$&quot;#,##0.00"/>
    <numFmt numFmtId="167" formatCode="0.000"/>
  </numFmts>
  <fonts count="44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i/>
      <sz val="14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14" fillId="23" borderId="7" applyNumberFormat="0" applyFont="0" applyAlignment="0" applyProtection="0"/>
    <xf numFmtId="0" fontId="32" fillId="2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36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0" fillId="0" borderId="0" xfId="0" applyBorder="1"/>
    <xf numFmtId="0" fontId="1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10" fillId="0" borderId="10" xfId="0" applyFont="1" applyFill="1" applyBorder="1"/>
    <xf numFmtId="0" fontId="6" fillId="0" borderId="10" xfId="0" applyFont="1" applyFill="1" applyBorder="1"/>
    <xf numFmtId="0" fontId="11" fillId="0" borderId="10" xfId="0" applyFont="1" applyFill="1" applyBorder="1"/>
    <xf numFmtId="0" fontId="4" fillId="0" borderId="10" xfId="0" applyFont="1" applyFill="1" applyBorder="1"/>
    <xf numFmtId="0" fontId="4" fillId="0" borderId="0" xfId="0" applyFont="1"/>
    <xf numFmtId="0" fontId="2" fillId="0" borderId="1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Fill="1"/>
    <xf numFmtId="0" fontId="6" fillId="0" borderId="0" xfId="0" applyFont="1" applyFill="1"/>
    <xf numFmtId="164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164" fontId="12" fillId="0" borderId="1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7" fillId="0" borderId="10" xfId="0" applyFont="1" applyFill="1" applyBorder="1"/>
    <xf numFmtId="0" fontId="18" fillId="0" borderId="10" xfId="0" applyFont="1" applyFill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" fillId="0" borderId="0" xfId="0" applyFont="1" applyBorder="1"/>
    <xf numFmtId="0" fontId="2" fillId="0" borderId="16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5" fillId="0" borderId="0" xfId="0" applyFont="1"/>
    <xf numFmtId="0" fontId="5" fillId="0" borderId="1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24" borderId="10" xfId="0" applyFont="1" applyFill="1" applyBorder="1" applyAlignment="1">
      <alignment horizontal="left"/>
    </xf>
    <xf numFmtId="0" fontId="10" fillId="24" borderId="10" xfId="0" applyFont="1" applyFill="1" applyBorder="1"/>
    <xf numFmtId="0" fontId="6" fillId="24" borderId="10" xfId="0" applyFont="1" applyFill="1" applyBorder="1" applyAlignment="1">
      <alignment horizontal="left"/>
    </xf>
    <xf numFmtId="0" fontId="6" fillId="24" borderId="10" xfId="0" applyFont="1" applyFill="1" applyBorder="1"/>
    <xf numFmtId="0" fontId="6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0" xfId="0" applyFont="1"/>
    <xf numFmtId="0" fontId="5" fillId="0" borderId="0" xfId="0" applyFont="1" applyBorder="1"/>
    <xf numFmtId="0" fontId="12" fillId="0" borderId="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0" xfId="0" applyFont="1" applyFill="1" applyBorder="1"/>
    <xf numFmtId="0" fontId="36" fillId="0" borderId="0" xfId="0" applyFont="1" applyFill="1" applyBorder="1"/>
    <xf numFmtId="0" fontId="8" fillId="0" borderId="0" xfId="0" applyFont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39" fillId="0" borderId="10" xfId="0" applyFont="1" applyFill="1" applyBorder="1" applyAlignment="1">
      <alignment horizontal="left"/>
    </xf>
    <xf numFmtId="0" fontId="39" fillId="0" borderId="10" xfId="0" applyFont="1" applyFill="1" applyBorder="1"/>
    <xf numFmtId="164" fontId="5" fillId="0" borderId="1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6" fillId="0" borderId="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6" fillId="0" borderId="0" xfId="0" applyFont="1" applyBorder="1" applyAlignment="1">
      <alignment horizontal="center"/>
    </xf>
    <xf numFmtId="0" fontId="17" fillId="0" borderId="0" xfId="0" applyFont="1" applyFill="1" applyBorder="1"/>
    <xf numFmtId="0" fontId="18" fillId="0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Fill="1" applyBorder="1" applyAlignment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/>
    <xf numFmtId="0" fontId="4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8" fillId="0" borderId="0" xfId="0" applyFont="1"/>
    <xf numFmtId="0" fontId="4" fillId="24" borderId="10" xfId="0" applyFont="1" applyFill="1" applyBorder="1" applyAlignment="1">
      <alignment horizontal="center"/>
    </xf>
    <xf numFmtId="0" fontId="10" fillId="24" borderId="10" xfId="0" applyFont="1" applyFill="1" applyBorder="1" applyAlignment="1">
      <alignment horizontal="center"/>
    </xf>
    <xf numFmtId="0" fontId="0" fillId="24" borderId="10" xfId="0" applyFill="1" applyBorder="1"/>
    <xf numFmtId="165" fontId="10" fillId="24" borderId="10" xfId="0" applyNumberFormat="1" applyFont="1" applyFill="1" applyBorder="1" applyAlignment="1">
      <alignment horizontal="center"/>
    </xf>
    <xf numFmtId="166" fontId="10" fillId="24" borderId="10" xfId="0" applyNumberFormat="1" applyFont="1" applyFill="1" applyBorder="1" applyAlignment="1">
      <alignment horizontal="center"/>
    </xf>
    <xf numFmtId="0" fontId="4" fillId="24" borderId="10" xfId="0" applyFont="1" applyFill="1" applyBorder="1"/>
    <xf numFmtId="165" fontId="6" fillId="24" borderId="10" xfId="0" applyNumberFormat="1" applyFont="1" applyFill="1" applyBorder="1" applyAlignment="1">
      <alignment horizontal="center"/>
    </xf>
    <xf numFmtId="0" fontId="6" fillId="24" borderId="10" xfId="0" applyFont="1" applyFill="1" applyBorder="1" applyAlignment="1">
      <alignment horizontal="center"/>
    </xf>
    <xf numFmtId="166" fontId="6" fillId="24" borderId="10" xfId="0" applyNumberFormat="1" applyFont="1" applyFill="1" applyBorder="1" applyAlignment="1">
      <alignment horizontal="center"/>
    </xf>
    <xf numFmtId="165" fontId="4" fillId="24" borderId="10" xfId="0" applyNumberFormat="1" applyFont="1" applyFill="1" applyBorder="1" applyAlignment="1">
      <alignment horizontal="center"/>
    </xf>
    <xf numFmtId="0" fontId="6" fillId="24" borderId="0" xfId="0" applyFont="1" applyFill="1" applyAlignment="1">
      <alignment horizontal="left"/>
    </xf>
    <xf numFmtId="0" fontId="6" fillId="24" borderId="0" xfId="0" applyFont="1" applyFill="1"/>
    <xf numFmtId="165" fontId="6" fillId="24" borderId="0" xfId="0" applyNumberFormat="1" applyFont="1" applyFill="1" applyAlignment="1">
      <alignment horizontal="center"/>
    </xf>
    <xf numFmtId="0" fontId="6" fillId="24" borderId="0" xfId="0" applyFont="1" applyFill="1" applyAlignment="1">
      <alignment horizontal="center"/>
    </xf>
    <xf numFmtId="166" fontId="6" fillId="2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5" fontId="10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166" fontId="10" fillId="0" borderId="10" xfId="0" applyNumberFormat="1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0" fillId="0" borderId="10" xfId="0" applyFont="1" applyFill="1" applyBorder="1"/>
    <xf numFmtId="165" fontId="39" fillId="0" borderId="10" xfId="0" applyNumberFormat="1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166" fontId="39" fillId="0" borderId="10" xfId="0" applyNumberFormat="1" applyFont="1" applyFill="1" applyBorder="1" applyAlignment="1">
      <alignment horizontal="center"/>
    </xf>
    <xf numFmtId="0" fontId="0" fillId="0" borderId="10" xfId="0" applyFill="1" applyBorder="1"/>
    <xf numFmtId="0" fontId="38" fillId="0" borderId="0" xfId="0" applyFont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39" fillId="0" borderId="0" xfId="0" applyFont="1" applyFill="1"/>
    <xf numFmtId="165" fontId="10" fillId="0" borderId="10" xfId="0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9" fillId="0" borderId="0" xfId="0" applyFont="1"/>
    <xf numFmtId="164" fontId="1" fillId="0" borderId="12" xfId="0" applyNumberFormat="1" applyFont="1" applyBorder="1" applyAlignment="1">
      <alignment horizontal="center"/>
    </xf>
    <xf numFmtId="0" fontId="10" fillId="0" borderId="39" xfId="0" applyFont="1" applyFill="1" applyBorder="1"/>
    <xf numFmtId="0" fontId="4" fillId="0" borderId="11" xfId="0" applyFont="1" applyBorder="1"/>
    <xf numFmtId="0" fontId="1" fillId="0" borderId="26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39" xfId="0" applyFont="1" applyFill="1" applyBorder="1"/>
    <xf numFmtId="0" fontId="4" fillId="0" borderId="11" xfId="0" applyFon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2" fillId="0" borderId="42" xfId="0" applyFont="1" applyBorder="1"/>
    <xf numFmtId="0" fontId="2" fillId="0" borderId="25" xfId="0" applyFont="1" applyBorder="1"/>
    <xf numFmtId="167" fontId="2" fillId="0" borderId="10" xfId="0" applyNumberFormat="1" applyFont="1" applyBorder="1"/>
    <xf numFmtId="167" fontId="2" fillId="0" borderId="10" xfId="0" applyNumberFormat="1" applyFont="1" applyBorder="1" applyAlignment="1">
      <alignment horizontal="center"/>
    </xf>
    <xf numFmtId="167" fontId="0" fillId="0" borderId="0" xfId="0" applyNumberFormat="1"/>
    <xf numFmtId="167" fontId="2" fillId="0" borderId="23" xfId="0" applyNumberFormat="1" applyFont="1" applyBorder="1" applyAlignment="1">
      <alignment horizontal="center"/>
    </xf>
    <xf numFmtId="167" fontId="2" fillId="0" borderId="23" xfId="0" applyNumberFormat="1" applyFont="1" applyBorder="1"/>
    <xf numFmtId="0" fontId="12" fillId="0" borderId="39" xfId="0" applyFont="1" applyFill="1" applyBorder="1" applyAlignment="1">
      <alignment horizontal="center"/>
    </xf>
    <xf numFmtId="0" fontId="6" fillId="0" borderId="0" xfId="0" applyFont="1"/>
    <xf numFmtId="167" fontId="2" fillId="0" borderId="24" xfId="0" applyNumberFormat="1" applyFont="1" applyBorder="1"/>
    <xf numFmtId="16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2" fontId="4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1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distributed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Hyperlink" xfId="44" builtinId="8" hidden="1"/>
    <cellStyle name="Hyperlink" xfId="46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8"/>
  <sheetViews>
    <sheetView workbookViewId="0">
      <pane ySplit="1" topLeftCell="A47" activePane="bottomLeft" state="frozen"/>
      <selection pane="bottomLeft" activeCell="C31" sqref="C31"/>
    </sheetView>
  </sheetViews>
  <sheetFormatPr defaultColWidth="8.85546875" defaultRowHeight="12.75"/>
  <cols>
    <col min="1" max="1" width="16.85546875" style="137" customWidth="1"/>
    <col min="2" max="2" width="13.7109375" bestFit="1" customWidth="1"/>
    <col min="3" max="3" width="15" customWidth="1"/>
    <col min="4" max="4" width="8" style="66" customWidth="1"/>
    <col min="5" max="5" width="9.42578125" style="66" customWidth="1"/>
    <col min="6" max="6" width="12" style="66" customWidth="1"/>
    <col min="7" max="7" width="12.42578125" style="66" customWidth="1"/>
    <col min="8" max="8" width="7.7109375" style="66" customWidth="1"/>
    <col min="9" max="9" width="11" style="66" bestFit="1" customWidth="1"/>
    <col min="10" max="10" width="9" style="66" customWidth="1"/>
    <col min="11" max="11" width="11.85546875" style="66" customWidth="1"/>
    <col min="12" max="17" width="11.28515625" style="66" customWidth="1"/>
    <col min="18" max="18" width="10.140625" style="66" customWidth="1"/>
    <col min="20" max="20" width="8.85546875" style="66"/>
  </cols>
  <sheetData>
    <row r="1" spans="1:20" s="121" customFormat="1" ht="56.25" customHeight="1">
      <c r="A1" s="117" t="s">
        <v>58</v>
      </c>
      <c r="B1" s="118" t="s">
        <v>59</v>
      </c>
      <c r="C1" s="118" t="s">
        <v>60</v>
      </c>
      <c r="D1" s="119" t="s">
        <v>61</v>
      </c>
      <c r="E1" s="119" t="s">
        <v>62</v>
      </c>
      <c r="F1" s="120" t="s">
        <v>63</v>
      </c>
      <c r="G1" s="119" t="s">
        <v>64</v>
      </c>
      <c r="H1" s="119" t="s">
        <v>65</v>
      </c>
      <c r="I1" s="119" t="s">
        <v>66</v>
      </c>
      <c r="J1" s="119" t="s">
        <v>67</v>
      </c>
      <c r="K1" s="119" t="s">
        <v>68</v>
      </c>
      <c r="L1" s="119" t="s">
        <v>69</v>
      </c>
      <c r="M1" s="119" t="s">
        <v>70</v>
      </c>
      <c r="N1" s="119" t="s">
        <v>71</v>
      </c>
      <c r="O1" s="119" t="s">
        <v>72</v>
      </c>
      <c r="P1" s="119" t="s">
        <v>46</v>
      </c>
      <c r="Q1" s="119" t="s">
        <v>73</v>
      </c>
      <c r="R1" s="119" t="s">
        <v>74</v>
      </c>
      <c r="T1" s="155" t="s">
        <v>85</v>
      </c>
    </row>
    <row r="2" spans="1:20" s="27" customFormat="1" ht="15">
      <c r="A2" s="81" t="s">
        <v>132</v>
      </c>
      <c r="B2" s="25" t="s">
        <v>133</v>
      </c>
      <c r="C2" s="25"/>
      <c r="D2" s="143"/>
      <c r="E2" s="144" t="s">
        <v>211</v>
      </c>
      <c r="F2" s="144" t="s">
        <v>204</v>
      </c>
      <c r="G2" s="144" t="s">
        <v>87</v>
      </c>
      <c r="H2" s="144" t="s">
        <v>28</v>
      </c>
      <c r="I2" s="144" t="s">
        <v>28</v>
      </c>
      <c r="J2" s="144" t="s">
        <v>28</v>
      </c>
      <c r="K2" s="144"/>
      <c r="L2" s="144"/>
      <c r="M2" s="144"/>
      <c r="N2" s="144"/>
      <c r="O2" s="144"/>
      <c r="P2" s="144"/>
      <c r="Q2" s="144"/>
      <c r="R2" s="145"/>
      <c r="T2" s="156" t="s">
        <v>86</v>
      </c>
    </row>
    <row r="3" spans="1:20" s="27" customFormat="1" ht="14.25" customHeight="1">
      <c r="A3" s="81" t="s">
        <v>159</v>
      </c>
      <c r="B3" s="25" t="s">
        <v>160</v>
      </c>
      <c r="C3" s="25">
        <v>113101</v>
      </c>
      <c r="D3" s="143"/>
      <c r="E3" s="144" t="s">
        <v>211</v>
      </c>
      <c r="F3" s="144" t="s">
        <v>91</v>
      </c>
      <c r="G3" s="144" t="s">
        <v>161</v>
      </c>
      <c r="H3" s="144"/>
      <c r="I3" s="144"/>
      <c r="J3" s="144"/>
      <c r="K3" s="144"/>
      <c r="L3" s="144"/>
      <c r="M3" s="144" t="s">
        <v>28</v>
      </c>
      <c r="N3" s="144" t="s">
        <v>28</v>
      </c>
      <c r="O3" s="144"/>
      <c r="P3" s="144"/>
      <c r="Q3" s="144"/>
      <c r="R3" s="145"/>
      <c r="S3" s="25"/>
      <c r="T3" s="144" t="s">
        <v>86</v>
      </c>
    </row>
    <row r="4" spans="1:20" s="27" customFormat="1" ht="15">
      <c r="A4" s="81" t="s">
        <v>179</v>
      </c>
      <c r="B4" s="25" t="s">
        <v>180</v>
      </c>
      <c r="C4" s="25">
        <v>21</v>
      </c>
      <c r="D4" s="143"/>
      <c r="E4" s="144" t="s">
        <v>211</v>
      </c>
      <c r="F4" s="144" t="s">
        <v>91</v>
      </c>
      <c r="G4" s="144" t="s">
        <v>89</v>
      </c>
      <c r="H4" s="144"/>
      <c r="I4" s="144"/>
      <c r="J4" s="144"/>
      <c r="K4" s="144"/>
      <c r="L4" s="144"/>
      <c r="M4" s="144"/>
      <c r="N4" s="144"/>
      <c r="O4" s="144"/>
      <c r="P4" s="144"/>
      <c r="Q4" s="144" t="s">
        <v>28</v>
      </c>
      <c r="R4" s="145"/>
      <c r="T4" s="156" t="s">
        <v>87</v>
      </c>
    </row>
    <row r="5" spans="1:20" s="27" customFormat="1" ht="15">
      <c r="A5" s="80" t="s">
        <v>94</v>
      </c>
      <c r="B5" s="26" t="s">
        <v>95</v>
      </c>
      <c r="C5" s="26">
        <v>12086</v>
      </c>
      <c r="D5" s="146"/>
      <c r="E5" s="71" t="s">
        <v>211</v>
      </c>
      <c r="F5" s="71" t="s">
        <v>91</v>
      </c>
      <c r="G5" s="71" t="s">
        <v>89</v>
      </c>
      <c r="H5" s="71"/>
      <c r="I5" s="71"/>
      <c r="J5" s="71"/>
      <c r="K5" s="71"/>
      <c r="L5" s="71" t="s">
        <v>28</v>
      </c>
      <c r="M5" s="71"/>
      <c r="N5" s="71"/>
      <c r="O5" s="71"/>
      <c r="P5" s="71"/>
      <c r="Q5" s="71"/>
      <c r="R5" s="147"/>
      <c r="T5" s="156" t="s">
        <v>87</v>
      </c>
    </row>
    <row r="6" spans="1:20" s="27" customFormat="1" ht="15">
      <c r="A6" s="81" t="s">
        <v>196</v>
      </c>
      <c r="B6" s="25" t="s">
        <v>197</v>
      </c>
      <c r="C6" s="25">
        <v>1068</v>
      </c>
      <c r="D6" s="143"/>
      <c r="E6" s="144" t="s">
        <v>211</v>
      </c>
      <c r="F6" s="144" t="s">
        <v>91</v>
      </c>
      <c r="G6" s="144" t="s">
        <v>87</v>
      </c>
      <c r="H6" s="144"/>
      <c r="I6" s="144"/>
      <c r="J6" s="144"/>
      <c r="K6" s="144"/>
      <c r="L6" s="144"/>
      <c r="M6" s="144" t="s">
        <v>28</v>
      </c>
      <c r="N6" s="144" t="s">
        <v>28</v>
      </c>
      <c r="O6" s="144"/>
      <c r="P6" s="144"/>
      <c r="Q6" s="144"/>
      <c r="R6" s="145"/>
      <c r="S6" s="154"/>
      <c r="T6" s="72" t="s">
        <v>86</v>
      </c>
    </row>
    <row r="7" spans="1:20" s="27" customFormat="1" ht="15">
      <c r="A7" s="80" t="s">
        <v>83</v>
      </c>
      <c r="B7" s="26" t="s">
        <v>84</v>
      </c>
      <c r="C7" s="26" t="s">
        <v>224</v>
      </c>
      <c r="D7" s="146"/>
      <c r="E7" s="71" t="s">
        <v>211</v>
      </c>
      <c r="F7" s="71" t="s">
        <v>91</v>
      </c>
      <c r="G7" s="71" t="s">
        <v>87</v>
      </c>
      <c r="H7" s="71" t="s">
        <v>28</v>
      </c>
      <c r="I7" s="71" t="s">
        <v>28</v>
      </c>
      <c r="J7" s="71" t="s">
        <v>28</v>
      </c>
      <c r="K7" s="71"/>
      <c r="L7" s="71"/>
      <c r="M7" s="71"/>
      <c r="N7" s="71"/>
      <c r="O7" s="71"/>
      <c r="P7" s="71"/>
      <c r="Q7" s="71"/>
      <c r="R7" s="147"/>
      <c r="T7" s="156"/>
    </row>
    <row r="8" spans="1:20" s="27" customFormat="1" ht="15">
      <c r="A8" s="81" t="s">
        <v>157</v>
      </c>
      <c r="B8" s="25" t="s">
        <v>158</v>
      </c>
      <c r="C8" s="25">
        <v>1296</v>
      </c>
      <c r="D8" s="143"/>
      <c r="E8" s="144" t="s">
        <v>211</v>
      </c>
      <c r="F8" s="144" t="s">
        <v>204</v>
      </c>
      <c r="G8" s="144" t="s">
        <v>87</v>
      </c>
      <c r="H8" s="144"/>
      <c r="I8" s="144"/>
      <c r="J8" s="144"/>
      <c r="K8" s="144"/>
      <c r="L8" s="144"/>
      <c r="M8" s="144"/>
      <c r="N8" s="144"/>
      <c r="O8" s="144" t="s">
        <v>28</v>
      </c>
      <c r="P8" s="144"/>
      <c r="Q8" s="144"/>
      <c r="R8" s="145"/>
      <c r="T8" s="156" t="s">
        <v>107</v>
      </c>
    </row>
    <row r="9" spans="1:20" s="27" customFormat="1" ht="15">
      <c r="A9" s="81" t="s">
        <v>81</v>
      </c>
      <c r="B9" s="25" t="s">
        <v>82</v>
      </c>
      <c r="C9" s="25">
        <v>12301</v>
      </c>
      <c r="D9" s="143"/>
      <c r="E9" s="144" t="s">
        <v>211</v>
      </c>
      <c r="F9" s="144" t="s">
        <v>91</v>
      </c>
      <c r="G9" s="144" t="s">
        <v>89</v>
      </c>
      <c r="H9" s="144"/>
      <c r="I9" s="144"/>
      <c r="J9" s="144"/>
      <c r="K9" s="144"/>
      <c r="L9" s="144"/>
      <c r="M9" s="144"/>
      <c r="N9" s="144"/>
      <c r="O9" s="144"/>
      <c r="P9" s="144"/>
      <c r="Q9" s="144" t="s">
        <v>28</v>
      </c>
      <c r="R9" s="145"/>
      <c r="T9" s="156" t="s">
        <v>87</v>
      </c>
    </row>
    <row r="10" spans="1:20" s="27" customFormat="1" ht="15">
      <c r="A10" s="81" t="s">
        <v>169</v>
      </c>
      <c r="B10" s="25" t="s">
        <v>170</v>
      </c>
      <c r="C10" s="25" t="s">
        <v>220</v>
      </c>
      <c r="D10" s="143"/>
      <c r="E10" s="144" t="s">
        <v>211</v>
      </c>
      <c r="F10" s="144" t="s">
        <v>204</v>
      </c>
      <c r="G10" s="144" t="s">
        <v>87</v>
      </c>
      <c r="H10" s="144"/>
      <c r="I10" s="144"/>
      <c r="J10" s="144"/>
      <c r="K10" s="144"/>
      <c r="L10" s="144"/>
      <c r="M10" s="144"/>
      <c r="N10" s="144"/>
      <c r="O10" s="144" t="s">
        <v>28</v>
      </c>
      <c r="P10" s="144"/>
      <c r="Q10" s="144"/>
      <c r="R10" s="145"/>
      <c r="T10" s="156" t="s">
        <v>86</v>
      </c>
    </row>
    <row r="11" spans="1:20" s="28" customFormat="1" ht="15">
      <c r="A11" s="81" t="s">
        <v>124</v>
      </c>
      <c r="B11" s="25" t="s">
        <v>125</v>
      </c>
      <c r="C11" s="25">
        <v>718</v>
      </c>
      <c r="D11" s="143"/>
      <c r="E11" s="144" t="s">
        <v>211</v>
      </c>
      <c r="F11" s="144" t="s">
        <v>204</v>
      </c>
      <c r="G11" s="144" t="s">
        <v>87</v>
      </c>
      <c r="H11" s="144" t="s">
        <v>28</v>
      </c>
      <c r="I11" s="144" t="s">
        <v>28</v>
      </c>
      <c r="J11" s="144"/>
      <c r="K11" s="144"/>
      <c r="L11" s="144"/>
      <c r="M11" s="144"/>
      <c r="N11" s="144"/>
      <c r="O11" s="144"/>
      <c r="P11" s="144"/>
      <c r="Q11" s="144"/>
      <c r="R11" s="145"/>
      <c r="S11" s="27"/>
      <c r="T11" s="156"/>
    </row>
    <row r="12" spans="1:20" s="27" customFormat="1" ht="15">
      <c r="A12" s="81" t="s">
        <v>181</v>
      </c>
      <c r="B12" s="25" t="s">
        <v>182</v>
      </c>
      <c r="C12" s="25">
        <v>1030076</v>
      </c>
      <c r="D12" s="143"/>
      <c r="E12" s="144" t="s">
        <v>211</v>
      </c>
      <c r="F12" s="144" t="s">
        <v>91</v>
      </c>
      <c r="G12" s="144" t="s">
        <v>87</v>
      </c>
      <c r="H12" s="144"/>
      <c r="I12" s="144"/>
      <c r="J12" s="144"/>
      <c r="K12" s="144"/>
      <c r="L12" s="144"/>
      <c r="M12" s="144"/>
      <c r="N12" s="144" t="s">
        <v>28</v>
      </c>
      <c r="O12" s="144"/>
      <c r="P12" s="144"/>
      <c r="Q12" s="144"/>
      <c r="R12" s="145"/>
      <c r="T12" s="156" t="s">
        <v>86</v>
      </c>
    </row>
    <row r="13" spans="1:20" s="27" customFormat="1" ht="15">
      <c r="A13" s="82" t="s">
        <v>130</v>
      </c>
      <c r="B13" s="83" t="s">
        <v>131</v>
      </c>
      <c r="C13" s="161">
        <v>1117</v>
      </c>
      <c r="D13" s="151"/>
      <c r="E13" s="152" t="s">
        <v>211</v>
      </c>
      <c r="F13" s="152" t="s">
        <v>204</v>
      </c>
      <c r="G13" s="152" t="s">
        <v>89</v>
      </c>
      <c r="H13" s="152"/>
      <c r="I13" s="152"/>
      <c r="J13" s="152"/>
      <c r="K13" s="152" t="s">
        <v>28</v>
      </c>
      <c r="L13" s="152" t="s">
        <v>28</v>
      </c>
      <c r="M13" s="152"/>
      <c r="N13" s="152"/>
      <c r="O13" s="152"/>
      <c r="P13" s="152"/>
      <c r="Q13" s="152"/>
      <c r="R13" s="153"/>
      <c r="T13" s="156"/>
    </row>
    <row r="14" spans="1:20" s="27" customFormat="1" ht="15">
      <c r="A14" s="81" t="s">
        <v>221</v>
      </c>
      <c r="B14" s="25" t="s">
        <v>222</v>
      </c>
      <c r="C14" s="25">
        <v>31162</v>
      </c>
      <c r="D14" s="143"/>
      <c r="E14" s="71" t="s">
        <v>211</v>
      </c>
      <c r="F14" s="144" t="s">
        <v>91</v>
      </c>
      <c r="G14" s="144" t="s">
        <v>87</v>
      </c>
      <c r="H14" s="144"/>
      <c r="I14" s="144"/>
      <c r="J14" s="144"/>
      <c r="K14" s="144"/>
      <c r="L14" s="144"/>
      <c r="M14" s="144" t="s">
        <v>28</v>
      </c>
      <c r="N14" s="144" t="s">
        <v>28</v>
      </c>
      <c r="O14" s="144"/>
      <c r="P14" s="144"/>
      <c r="Q14" s="144"/>
      <c r="R14" s="145"/>
      <c r="S14" s="154"/>
      <c r="T14" s="72"/>
    </row>
    <row r="15" spans="1:20" s="27" customFormat="1" ht="15">
      <c r="A15" s="80" t="s">
        <v>149</v>
      </c>
      <c r="B15" s="26" t="s">
        <v>150</v>
      </c>
      <c r="C15" s="26">
        <v>781</v>
      </c>
      <c r="D15" s="146"/>
      <c r="E15" s="71" t="s">
        <v>211</v>
      </c>
      <c r="F15" s="71" t="s">
        <v>91</v>
      </c>
      <c r="G15" s="71" t="s">
        <v>89</v>
      </c>
      <c r="H15" s="71"/>
      <c r="I15" s="71"/>
      <c r="J15" s="71"/>
      <c r="K15" s="71"/>
      <c r="L15" s="71"/>
      <c r="M15" s="71"/>
      <c r="N15" s="71"/>
      <c r="O15" s="71"/>
      <c r="P15" s="71" t="s">
        <v>28</v>
      </c>
      <c r="Q15" s="71" t="s">
        <v>28</v>
      </c>
      <c r="R15" s="147"/>
      <c r="T15" s="156" t="s">
        <v>86</v>
      </c>
    </row>
    <row r="16" spans="1:20" s="27" customFormat="1" ht="15">
      <c r="A16" s="81" t="s">
        <v>208</v>
      </c>
      <c r="B16" s="25" t="s">
        <v>209</v>
      </c>
      <c r="C16" s="25">
        <v>1031483</v>
      </c>
      <c r="D16" s="143"/>
      <c r="E16" s="144" t="s">
        <v>211</v>
      </c>
      <c r="F16" s="144" t="s">
        <v>91</v>
      </c>
      <c r="G16" s="144" t="s">
        <v>210</v>
      </c>
      <c r="H16" s="144"/>
      <c r="I16" s="144"/>
      <c r="J16" s="144" t="s">
        <v>28</v>
      </c>
      <c r="K16" s="144"/>
      <c r="L16" s="144"/>
      <c r="M16" s="144"/>
      <c r="N16" s="144"/>
      <c r="O16" s="144"/>
      <c r="P16" s="144"/>
      <c r="Q16" s="144"/>
      <c r="R16" s="145"/>
      <c r="S16" s="154"/>
      <c r="T16" s="72" t="s">
        <v>87</v>
      </c>
    </row>
    <row r="17" spans="1:20" s="150" customFormat="1" ht="15">
      <c r="A17" s="81" t="s">
        <v>114</v>
      </c>
      <c r="B17" s="25" t="s">
        <v>115</v>
      </c>
      <c r="C17" s="25">
        <v>1903</v>
      </c>
      <c r="D17" s="143"/>
      <c r="E17" s="144" t="s">
        <v>211</v>
      </c>
      <c r="F17" s="144" t="s">
        <v>91</v>
      </c>
      <c r="G17" s="144" t="s">
        <v>89</v>
      </c>
      <c r="H17" s="144"/>
      <c r="I17" s="144"/>
      <c r="J17" s="144"/>
      <c r="K17" s="144"/>
      <c r="L17" s="144" t="s">
        <v>28</v>
      </c>
      <c r="M17" s="144"/>
      <c r="N17" s="144"/>
      <c r="O17" s="144"/>
      <c r="P17" s="144"/>
      <c r="Q17" s="144"/>
      <c r="R17" s="145"/>
      <c r="S17" s="27"/>
      <c r="T17" s="156"/>
    </row>
    <row r="18" spans="1:20" s="27" customFormat="1" ht="15">
      <c r="A18" s="80" t="s">
        <v>188</v>
      </c>
      <c r="B18" s="26" t="s">
        <v>187</v>
      </c>
      <c r="C18" s="26">
        <v>112788</v>
      </c>
      <c r="D18" s="146"/>
      <c r="E18" s="71" t="s">
        <v>211</v>
      </c>
      <c r="F18" s="71" t="s">
        <v>91</v>
      </c>
      <c r="G18" s="71" t="s">
        <v>175</v>
      </c>
      <c r="H18" s="71"/>
      <c r="I18" s="71"/>
      <c r="J18" s="71"/>
      <c r="K18" s="71"/>
      <c r="L18" s="71"/>
      <c r="M18" s="71" t="s">
        <v>28</v>
      </c>
      <c r="N18" s="71" t="s">
        <v>28</v>
      </c>
      <c r="O18" s="71"/>
      <c r="P18" s="71"/>
      <c r="Q18" s="71"/>
      <c r="R18" s="147"/>
      <c r="S18" s="150"/>
      <c r="T18" s="157" t="s">
        <v>86</v>
      </c>
    </row>
    <row r="19" spans="1:20" s="27" customFormat="1" ht="15">
      <c r="A19" s="80" t="s">
        <v>16</v>
      </c>
      <c r="B19" s="26" t="s">
        <v>33</v>
      </c>
      <c r="C19" s="26">
        <v>115918</v>
      </c>
      <c r="D19" s="146"/>
      <c r="E19" s="71" t="s">
        <v>211</v>
      </c>
      <c r="F19" s="71" t="s">
        <v>91</v>
      </c>
      <c r="G19" s="71" t="s">
        <v>88</v>
      </c>
      <c r="H19" s="72"/>
      <c r="I19" s="72"/>
      <c r="J19" s="72"/>
      <c r="K19" s="72"/>
      <c r="L19" s="72"/>
      <c r="M19" s="72"/>
      <c r="N19" s="72"/>
      <c r="O19" s="72"/>
      <c r="P19" s="72" t="s">
        <v>28</v>
      </c>
      <c r="Q19" s="72"/>
      <c r="R19" s="148"/>
      <c r="T19" s="156" t="s">
        <v>87</v>
      </c>
    </row>
    <row r="20" spans="1:20" s="27" customFormat="1" ht="15">
      <c r="A20" s="81" t="s">
        <v>16</v>
      </c>
      <c r="B20" s="25" t="s">
        <v>92</v>
      </c>
      <c r="C20" s="25">
        <v>115542</v>
      </c>
      <c r="D20" s="143"/>
      <c r="E20" s="144" t="s">
        <v>211</v>
      </c>
      <c r="F20" s="144" t="s">
        <v>91</v>
      </c>
      <c r="G20" s="144" t="s">
        <v>87</v>
      </c>
      <c r="H20" s="144"/>
      <c r="I20" s="144"/>
      <c r="J20" s="144"/>
      <c r="K20" s="144"/>
      <c r="L20" s="144"/>
      <c r="M20" s="144" t="s">
        <v>28</v>
      </c>
      <c r="N20" s="144" t="s">
        <v>28</v>
      </c>
      <c r="O20" s="144"/>
      <c r="P20" s="144"/>
      <c r="Q20" s="144"/>
      <c r="R20" s="145"/>
      <c r="T20" s="156" t="s">
        <v>86</v>
      </c>
    </row>
    <row r="21" spans="1:20" s="27" customFormat="1" ht="15">
      <c r="A21" s="81" t="s">
        <v>136</v>
      </c>
      <c r="B21" s="25" t="s">
        <v>137</v>
      </c>
      <c r="C21" s="25">
        <v>114649</v>
      </c>
      <c r="D21" s="143"/>
      <c r="E21" s="144" t="s">
        <v>211</v>
      </c>
      <c r="F21" s="144" t="s">
        <v>91</v>
      </c>
      <c r="G21" s="144" t="s">
        <v>87</v>
      </c>
      <c r="H21" s="144"/>
      <c r="I21" s="144"/>
      <c r="J21" s="144"/>
      <c r="K21" s="144"/>
      <c r="L21" s="144"/>
      <c r="M21" s="144"/>
      <c r="N21" s="144" t="s">
        <v>28</v>
      </c>
      <c r="O21" s="144"/>
      <c r="P21" s="144"/>
      <c r="Q21" s="144"/>
      <c r="R21" s="145"/>
      <c r="S21" s="150"/>
      <c r="T21" s="157" t="s">
        <v>107</v>
      </c>
    </row>
    <row r="22" spans="1:20" s="27" customFormat="1" ht="15">
      <c r="A22" s="80" t="s">
        <v>110</v>
      </c>
      <c r="B22" s="26" t="s">
        <v>111</v>
      </c>
      <c r="C22" s="26"/>
      <c r="D22" s="146"/>
      <c r="E22" s="71"/>
      <c r="F22" s="71"/>
      <c r="G22" s="71" t="s">
        <v>87</v>
      </c>
      <c r="H22" s="71" t="s">
        <v>28</v>
      </c>
      <c r="I22" s="71" t="s">
        <v>28</v>
      </c>
      <c r="J22" s="71" t="s">
        <v>28</v>
      </c>
      <c r="K22" s="71"/>
      <c r="L22" s="71"/>
      <c r="M22" s="71"/>
      <c r="N22" s="71"/>
      <c r="O22" s="71"/>
      <c r="P22" s="71"/>
      <c r="Q22" s="71"/>
      <c r="R22" s="147"/>
      <c r="T22" s="156"/>
    </row>
    <row r="23" spans="1:20" s="27" customFormat="1" ht="15">
      <c r="A23" s="81" t="s">
        <v>142</v>
      </c>
      <c r="B23" s="25" t="s">
        <v>262</v>
      </c>
      <c r="C23" s="25" t="s">
        <v>220</v>
      </c>
      <c r="D23" s="143"/>
      <c r="E23" s="144" t="s">
        <v>211</v>
      </c>
      <c r="F23" s="144" t="s">
        <v>91</v>
      </c>
      <c r="G23" s="144" t="s">
        <v>87</v>
      </c>
      <c r="H23" s="144" t="s">
        <v>28</v>
      </c>
      <c r="I23" s="144"/>
      <c r="J23" s="144"/>
      <c r="K23" s="144"/>
      <c r="L23" s="144"/>
      <c r="M23" s="144"/>
      <c r="N23" s="144"/>
      <c r="O23" s="144"/>
      <c r="P23" s="144"/>
      <c r="Q23" s="144"/>
      <c r="R23" s="145"/>
      <c r="T23" s="156" t="s">
        <v>144</v>
      </c>
    </row>
    <row r="24" spans="1:20" s="27" customFormat="1" ht="15">
      <c r="A24" s="80" t="s">
        <v>108</v>
      </c>
      <c r="B24" s="26" t="s">
        <v>109</v>
      </c>
      <c r="C24" s="26">
        <v>17032</v>
      </c>
      <c r="D24" s="146"/>
      <c r="E24" s="71" t="s">
        <v>211</v>
      </c>
      <c r="F24" s="71" t="s">
        <v>91</v>
      </c>
      <c r="G24" s="71" t="s">
        <v>89</v>
      </c>
      <c r="H24" s="71"/>
      <c r="I24" s="71"/>
      <c r="J24" s="71"/>
      <c r="K24" s="71" t="s">
        <v>28</v>
      </c>
      <c r="L24" s="71" t="s">
        <v>28</v>
      </c>
      <c r="M24" s="71"/>
      <c r="N24" s="71"/>
      <c r="O24" s="71"/>
      <c r="P24" s="71"/>
      <c r="Q24" s="71"/>
      <c r="R24" s="147"/>
      <c r="S24" s="150"/>
      <c r="T24" s="157"/>
    </row>
    <row r="25" spans="1:20" s="27" customFormat="1" ht="15">
      <c r="A25" s="81" t="s">
        <v>108</v>
      </c>
      <c r="B25" s="25" t="s">
        <v>227</v>
      </c>
      <c r="C25" s="25" t="s">
        <v>220</v>
      </c>
      <c r="D25" s="143"/>
      <c r="E25" s="144" t="s">
        <v>211</v>
      </c>
      <c r="F25" s="144" t="s">
        <v>91</v>
      </c>
      <c r="G25" s="144" t="s">
        <v>228</v>
      </c>
      <c r="H25" s="144"/>
      <c r="I25" s="144"/>
      <c r="J25" s="144"/>
      <c r="K25" s="144" t="s">
        <v>28</v>
      </c>
      <c r="L25" s="144" t="s">
        <v>28</v>
      </c>
      <c r="M25" s="144"/>
      <c r="N25" s="144"/>
      <c r="O25" s="144"/>
      <c r="P25" s="144"/>
      <c r="Q25" s="144"/>
      <c r="R25" s="145"/>
      <c r="S25" s="154"/>
      <c r="T25" s="72"/>
    </row>
    <row r="26" spans="1:20" s="27" customFormat="1" ht="15">
      <c r="A26" s="80" t="s">
        <v>261</v>
      </c>
      <c r="B26" s="26" t="s">
        <v>235</v>
      </c>
      <c r="C26" s="26">
        <v>1031089</v>
      </c>
      <c r="D26" s="146"/>
      <c r="E26" s="71" t="s">
        <v>211</v>
      </c>
      <c r="F26" s="71" t="s">
        <v>204</v>
      </c>
      <c r="G26" s="71" t="s">
        <v>89</v>
      </c>
      <c r="H26" s="71"/>
      <c r="I26" s="71"/>
      <c r="J26" s="71"/>
      <c r="K26" s="71" t="s">
        <v>28</v>
      </c>
      <c r="L26" s="71" t="s">
        <v>28</v>
      </c>
      <c r="M26" s="71"/>
      <c r="N26" s="71"/>
      <c r="O26" s="71"/>
      <c r="P26" s="71"/>
      <c r="Q26" s="71"/>
      <c r="R26" s="147"/>
      <c r="T26" s="156"/>
    </row>
    <row r="27" spans="1:20" s="27" customFormat="1" ht="15">
      <c r="A27" s="81" t="s">
        <v>162</v>
      </c>
      <c r="B27" s="25" t="s">
        <v>163</v>
      </c>
      <c r="C27" s="25" t="s">
        <v>239</v>
      </c>
      <c r="D27" s="143"/>
      <c r="E27" s="144" t="s">
        <v>211</v>
      </c>
      <c r="F27" s="144" t="s">
        <v>91</v>
      </c>
      <c r="G27" s="144" t="s">
        <v>87</v>
      </c>
      <c r="H27" s="144" t="s">
        <v>28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5"/>
      <c r="T27" s="156" t="s">
        <v>86</v>
      </c>
    </row>
    <row r="28" spans="1:20" s="150" customFormat="1" ht="15">
      <c r="A28" s="81" t="s">
        <v>162</v>
      </c>
      <c r="B28" s="25" t="s">
        <v>164</v>
      </c>
      <c r="C28" s="25"/>
      <c r="D28" s="143"/>
      <c r="E28" s="144" t="s">
        <v>211</v>
      </c>
      <c r="F28" s="144" t="s">
        <v>91</v>
      </c>
      <c r="G28" s="144" t="s">
        <v>89</v>
      </c>
      <c r="H28" s="144"/>
      <c r="I28" s="144"/>
      <c r="J28" s="144"/>
      <c r="K28" s="144"/>
      <c r="L28" s="144"/>
      <c r="M28" s="144"/>
      <c r="N28" s="144"/>
      <c r="O28" s="144"/>
      <c r="P28" s="144" t="s">
        <v>28</v>
      </c>
      <c r="Q28" s="144" t="s">
        <v>28</v>
      </c>
      <c r="R28" s="145"/>
      <c r="S28" s="27"/>
      <c r="T28" s="156" t="s">
        <v>87</v>
      </c>
    </row>
    <row r="29" spans="1:20" s="27" customFormat="1" ht="15">
      <c r="A29" s="81" t="s">
        <v>138</v>
      </c>
      <c r="B29" s="25" t="s">
        <v>104</v>
      </c>
      <c r="C29" s="25">
        <v>1103</v>
      </c>
      <c r="D29" s="143"/>
      <c r="E29" s="144" t="s">
        <v>211</v>
      </c>
      <c r="F29" s="144" t="s">
        <v>91</v>
      </c>
      <c r="G29" s="144" t="s">
        <v>87</v>
      </c>
      <c r="H29" s="144" t="s">
        <v>28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5"/>
      <c r="T29" s="156"/>
    </row>
    <row r="30" spans="1:20" s="27" customFormat="1" ht="15">
      <c r="A30" s="81" t="s">
        <v>118</v>
      </c>
      <c r="B30" s="25" t="s">
        <v>119</v>
      </c>
      <c r="C30" s="25">
        <v>749</v>
      </c>
      <c r="D30" s="143"/>
      <c r="E30" s="144" t="s">
        <v>211</v>
      </c>
      <c r="F30" s="144" t="s">
        <v>204</v>
      </c>
      <c r="G30" s="144" t="s">
        <v>87</v>
      </c>
      <c r="H30" s="144" t="s">
        <v>28</v>
      </c>
      <c r="I30" s="144" t="s">
        <v>28</v>
      </c>
      <c r="J30" s="144" t="s">
        <v>28</v>
      </c>
      <c r="K30" s="144"/>
      <c r="L30" s="144"/>
      <c r="M30" s="144"/>
      <c r="N30" s="144"/>
      <c r="O30" s="144"/>
      <c r="P30" s="144"/>
      <c r="Q30" s="144"/>
      <c r="R30" s="145"/>
      <c r="T30" s="156"/>
    </row>
    <row r="31" spans="1:20" s="27" customFormat="1" ht="15">
      <c r="A31" s="81" t="s">
        <v>118</v>
      </c>
      <c r="B31" s="25" t="s">
        <v>241</v>
      </c>
      <c r="C31" s="25">
        <v>12288</v>
      </c>
      <c r="D31" s="143"/>
      <c r="E31" s="144" t="s">
        <v>211</v>
      </c>
      <c r="F31" s="144" t="s">
        <v>91</v>
      </c>
      <c r="G31" s="144" t="s">
        <v>89</v>
      </c>
      <c r="H31" s="144"/>
      <c r="I31" s="144"/>
      <c r="J31" s="144"/>
      <c r="K31" s="144" t="s">
        <v>28</v>
      </c>
      <c r="L31" s="144" t="s">
        <v>28</v>
      </c>
      <c r="M31" s="144"/>
      <c r="N31" s="144"/>
      <c r="O31" s="144"/>
      <c r="P31" s="144"/>
      <c r="Q31" s="144"/>
      <c r="R31" s="145"/>
      <c r="S31" s="154"/>
      <c r="T31" s="72"/>
    </row>
    <row r="32" spans="1:20" s="27" customFormat="1" ht="15">
      <c r="A32" s="81" t="s">
        <v>96</v>
      </c>
      <c r="B32" s="25" t="s">
        <v>97</v>
      </c>
      <c r="C32" s="25">
        <v>113447</v>
      </c>
      <c r="D32" s="143"/>
      <c r="E32" s="144" t="s">
        <v>211</v>
      </c>
      <c r="F32" s="144" t="s">
        <v>91</v>
      </c>
      <c r="G32" s="144" t="s">
        <v>89</v>
      </c>
      <c r="H32" s="144"/>
      <c r="I32" s="144"/>
      <c r="J32" s="144"/>
      <c r="K32" s="144" t="s">
        <v>28</v>
      </c>
      <c r="L32" s="144" t="s">
        <v>28</v>
      </c>
      <c r="M32" s="144"/>
      <c r="N32" s="144"/>
      <c r="O32" s="144"/>
      <c r="P32" s="144"/>
      <c r="Q32" s="144"/>
      <c r="R32" s="145"/>
      <c r="T32" s="156" t="s">
        <v>86</v>
      </c>
    </row>
    <row r="33" spans="1:20" s="27" customFormat="1" ht="15">
      <c r="A33" s="25" t="s">
        <v>201</v>
      </c>
      <c r="B33" s="81" t="s">
        <v>202</v>
      </c>
      <c r="C33" s="25" t="s">
        <v>198</v>
      </c>
      <c r="D33" s="143"/>
      <c r="E33" s="144" t="s">
        <v>211</v>
      </c>
      <c r="F33" s="144" t="s">
        <v>91</v>
      </c>
      <c r="G33" s="144" t="s">
        <v>87</v>
      </c>
      <c r="H33" s="144"/>
      <c r="I33" s="144"/>
      <c r="J33" s="144"/>
      <c r="K33" s="144"/>
      <c r="L33" s="144"/>
      <c r="M33" s="144"/>
      <c r="N33" s="144" t="s">
        <v>28</v>
      </c>
      <c r="O33" s="144"/>
      <c r="P33" s="144"/>
      <c r="Q33" s="144"/>
      <c r="R33" s="145"/>
      <c r="S33" s="154"/>
      <c r="T33" s="72" t="s">
        <v>107</v>
      </c>
    </row>
    <row r="34" spans="1:20" s="27" customFormat="1" ht="15">
      <c r="A34" s="82" t="s">
        <v>120</v>
      </c>
      <c r="B34" s="83" t="s">
        <v>121</v>
      </c>
      <c r="C34" s="83">
        <v>14663</v>
      </c>
      <c r="D34" s="151"/>
      <c r="E34" s="152" t="s">
        <v>211</v>
      </c>
      <c r="F34" s="152" t="s">
        <v>204</v>
      </c>
      <c r="G34" s="152" t="s">
        <v>87</v>
      </c>
      <c r="H34" s="152" t="s">
        <v>28</v>
      </c>
      <c r="I34" s="152" t="s">
        <v>28</v>
      </c>
      <c r="J34" s="152"/>
      <c r="K34" s="152"/>
      <c r="L34" s="152"/>
      <c r="M34" s="152"/>
      <c r="N34" s="152"/>
      <c r="O34" s="152"/>
      <c r="P34" s="152"/>
      <c r="Q34" s="152"/>
      <c r="R34" s="153"/>
      <c r="T34" s="156"/>
    </row>
    <row r="35" spans="1:20" s="27" customFormat="1" ht="15">
      <c r="A35" s="81" t="s">
        <v>189</v>
      </c>
      <c r="B35" s="25" t="s">
        <v>128</v>
      </c>
      <c r="C35" s="25">
        <v>115438</v>
      </c>
      <c r="D35" s="143"/>
      <c r="E35" s="144" t="s">
        <v>211</v>
      </c>
      <c r="F35" s="144" t="s">
        <v>91</v>
      </c>
      <c r="G35" s="144" t="s">
        <v>87</v>
      </c>
      <c r="H35" s="144"/>
      <c r="I35" s="144"/>
      <c r="J35" s="144"/>
      <c r="K35" s="144"/>
      <c r="L35" s="144"/>
      <c r="M35" s="144" t="s">
        <v>28</v>
      </c>
      <c r="N35" s="144" t="s">
        <v>28</v>
      </c>
      <c r="O35" s="144"/>
      <c r="P35" s="144"/>
      <c r="Q35" s="144"/>
      <c r="R35" s="145"/>
      <c r="T35" s="156" t="s">
        <v>178</v>
      </c>
    </row>
    <row r="36" spans="1:20" s="27" customFormat="1" ht="15">
      <c r="A36" s="81" t="s">
        <v>103</v>
      </c>
      <c r="B36" s="25" t="s">
        <v>104</v>
      </c>
      <c r="C36" s="25">
        <v>1300</v>
      </c>
      <c r="D36" s="143"/>
      <c r="E36" s="144" t="s">
        <v>211</v>
      </c>
      <c r="F36" s="144" t="s">
        <v>91</v>
      </c>
      <c r="G36" s="144" t="s">
        <v>87</v>
      </c>
      <c r="H36" s="144"/>
      <c r="I36" s="144"/>
      <c r="J36" s="144"/>
      <c r="K36" s="144"/>
      <c r="L36" s="144"/>
      <c r="M36" s="144"/>
      <c r="N36" s="144"/>
      <c r="O36" s="144" t="s">
        <v>28</v>
      </c>
      <c r="P36" s="144"/>
      <c r="Q36" s="144"/>
      <c r="R36" s="145"/>
      <c r="T36" s="156" t="s">
        <v>86</v>
      </c>
    </row>
    <row r="37" spans="1:20" s="27" customFormat="1" ht="15">
      <c r="A37" s="81" t="s">
        <v>155</v>
      </c>
      <c r="B37" s="25" t="s">
        <v>156</v>
      </c>
      <c r="C37" s="25" t="s">
        <v>198</v>
      </c>
      <c r="D37" s="143"/>
      <c r="E37" s="144"/>
      <c r="F37" s="144" t="s">
        <v>91</v>
      </c>
      <c r="G37" s="144" t="s">
        <v>87</v>
      </c>
      <c r="H37" s="144"/>
      <c r="I37" s="144"/>
      <c r="J37" s="144"/>
      <c r="K37" s="144"/>
      <c r="L37" s="144"/>
      <c r="M37" s="144"/>
      <c r="N37" s="144"/>
      <c r="O37" s="144" t="s">
        <v>28</v>
      </c>
      <c r="P37" s="144"/>
      <c r="Q37" s="144"/>
      <c r="R37" s="145"/>
      <c r="T37" s="156" t="s">
        <v>86</v>
      </c>
    </row>
    <row r="38" spans="1:20" s="27" customFormat="1" ht="15">
      <c r="A38" s="81" t="s">
        <v>112</v>
      </c>
      <c r="B38" s="25" t="s">
        <v>113</v>
      </c>
      <c r="C38" s="25">
        <v>19926</v>
      </c>
      <c r="D38" s="143"/>
      <c r="E38" s="144" t="s">
        <v>211</v>
      </c>
      <c r="F38" s="144" t="s">
        <v>91</v>
      </c>
      <c r="G38" s="144" t="s">
        <v>89</v>
      </c>
      <c r="H38" s="144"/>
      <c r="I38" s="144"/>
      <c r="J38" s="144"/>
      <c r="K38" s="144" t="s">
        <v>28</v>
      </c>
      <c r="L38" s="144" t="s">
        <v>28</v>
      </c>
      <c r="M38" s="144"/>
      <c r="N38" s="144"/>
      <c r="O38" s="144"/>
      <c r="P38" s="144"/>
      <c r="Q38" s="144"/>
      <c r="R38" s="145"/>
      <c r="T38" s="156"/>
    </row>
    <row r="39" spans="1:20" s="27" customFormat="1" ht="15">
      <c r="A39" s="81" t="s">
        <v>98</v>
      </c>
      <c r="B39" s="25" t="s">
        <v>99</v>
      </c>
      <c r="C39" s="25"/>
      <c r="D39" s="143"/>
      <c r="E39" s="144"/>
      <c r="F39" s="144"/>
      <c r="G39" s="144" t="s">
        <v>87</v>
      </c>
      <c r="H39" s="144"/>
      <c r="I39" s="144"/>
      <c r="J39" s="144"/>
      <c r="K39" s="144"/>
      <c r="L39" s="144"/>
      <c r="M39" s="144" t="s">
        <v>28</v>
      </c>
      <c r="N39" s="144"/>
      <c r="O39" s="144"/>
      <c r="P39" s="144"/>
      <c r="Q39" s="144"/>
      <c r="R39" s="145"/>
      <c r="T39" s="156"/>
    </row>
    <row r="40" spans="1:20" s="27" customFormat="1" ht="15">
      <c r="A40" s="81" t="s">
        <v>199</v>
      </c>
      <c r="B40" s="25" t="s">
        <v>200</v>
      </c>
      <c r="C40" s="25">
        <v>10717</v>
      </c>
      <c r="D40" s="143"/>
      <c r="E40" s="144" t="s">
        <v>211</v>
      </c>
      <c r="F40" s="144" t="s">
        <v>91</v>
      </c>
      <c r="G40" s="144" t="s">
        <v>87</v>
      </c>
      <c r="H40" s="144"/>
      <c r="I40" s="144"/>
      <c r="J40" s="144"/>
      <c r="K40" s="144"/>
      <c r="L40" s="144"/>
      <c r="M40" s="144" t="s">
        <v>28</v>
      </c>
      <c r="N40" s="144"/>
      <c r="O40" s="144"/>
      <c r="P40" s="144"/>
      <c r="Q40" s="144"/>
      <c r="R40" s="145"/>
      <c r="S40" s="154"/>
      <c r="T40" s="72" t="s">
        <v>86</v>
      </c>
    </row>
    <row r="41" spans="1:20" s="27" customFormat="1" ht="15">
      <c r="A41" s="81" t="s">
        <v>140</v>
      </c>
      <c r="B41" s="25" t="s">
        <v>141</v>
      </c>
      <c r="C41" s="25">
        <v>116606</v>
      </c>
      <c r="D41" s="143"/>
      <c r="E41" s="144" t="s">
        <v>211</v>
      </c>
      <c r="F41" s="144" t="s">
        <v>91</v>
      </c>
      <c r="G41" s="144" t="s">
        <v>89</v>
      </c>
      <c r="H41" s="144"/>
      <c r="I41" s="144"/>
      <c r="J41" s="144"/>
      <c r="K41" s="144"/>
      <c r="L41" s="144"/>
      <c r="M41" s="144"/>
      <c r="N41" s="144"/>
      <c r="O41" s="144"/>
      <c r="P41" s="144" t="s">
        <v>28</v>
      </c>
      <c r="Q41" s="144"/>
      <c r="R41" s="145"/>
      <c r="T41" s="156" t="s">
        <v>86</v>
      </c>
    </row>
    <row r="42" spans="1:20" s="27" customFormat="1" ht="15">
      <c r="A42" s="81" t="s">
        <v>214</v>
      </c>
      <c r="B42" s="25" t="s">
        <v>215</v>
      </c>
      <c r="C42" s="25">
        <v>1029538</v>
      </c>
      <c r="D42" s="143"/>
      <c r="E42" s="144" t="s">
        <v>211</v>
      </c>
      <c r="F42" s="144" t="s">
        <v>91</v>
      </c>
      <c r="G42" s="144" t="s">
        <v>87</v>
      </c>
      <c r="H42" s="144" t="s">
        <v>28</v>
      </c>
      <c r="I42" s="144" t="s">
        <v>28</v>
      </c>
      <c r="J42" s="144"/>
      <c r="K42" s="144"/>
      <c r="L42" s="144"/>
      <c r="M42" s="144"/>
      <c r="N42" s="144"/>
      <c r="O42" s="144"/>
      <c r="P42" s="144"/>
      <c r="Q42" s="144"/>
      <c r="R42" s="145"/>
      <c r="T42" s="156"/>
    </row>
    <row r="43" spans="1:20" s="27" customFormat="1" ht="15">
      <c r="A43" s="81" t="s">
        <v>282</v>
      </c>
      <c r="B43" s="25" t="s">
        <v>280</v>
      </c>
      <c r="C43" s="25" t="s">
        <v>220</v>
      </c>
      <c r="D43" s="143"/>
      <c r="E43" s="144" t="s">
        <v>211</v>
      </c>
      <c r="F43" s="144" t="s">
        <v>204</v>
      </c>
      <c r="G43" s="144" t="s">
        <v>283</v>
      </c>
      <c r="H43" s="144"/>
      <c r="I43" s="144"/>
      <c r="J43" s="144"/>
      <c r="K43" s="144"/>
      <c r="L43" s="144" t="s">
        <v>28</v>
      </c>
      <c r="M43" s="144"/>
      <c r="N43" s="144"/>
      <c r="O43" s="144"/>
      <c r="P43" s="144"/>
      <c r="Q43" s="144"/>
      <c r="R43" s="145"/>
      <c r="S43" s="154"/>
      <c r="T43" s="72"/>
    </row>
    <row r="44" spans="1:20" s="27" customFormat="1" ht="15">
      <c r="A44" s="81" t="s">
        <v>183</v>
      </c>
      <c r="B44" s="25" t="s">
        <v>184</v>
      </c>
      <c r="C44" s="25">
        <v>1029592</v>
      </c>
      <c r="D44" s="143"/>
      <c r="E44" s="144" t="s">
        <v>211</v>
      </c>
      <c r="F44" s="144" t="s">
        <v>91</v>
      </c>
      <c r="G44" s="144" t="s">
        <v>175</v>
      </c>
      <c r="H44" s="144"/>
      <c r="I44" s="144"/>
      <c r="J44" s="144" t="s">
        <v>28</v>
      </c>
      <c r="K44" s="144"/>
      <c r="L44" s="144"/>
      <c r="M44" s="144"/>
      <c r="N44" s="144"/>
      <c r="O44" s="144"/>
      <c r="P44" s="144"/>
      <c r="Q44" s="144"/>
      <c r="R44" s="145"/>
      <c r="T44" s="156" t="s">
        <v>107</v>
      </c>
    </row>
    <row r="45" spans="1:20" s="25" customFormat="1" ht="15">
      <c r="A45" s="81" t="s">
        <v>165</v>
      </c>
      <c r="B45" s="25" t="s">
        <v>166</v>
      </c>
      <c r="C45" s="25">
        <v>848</v>
      </c>
      <c r="D45" s="143"/>
      <c r="E45" s="144" t="s">
        <v>211</v>
      </c>
      <c r="F45" s="144" t="s">
        <v>91</v>
      </c>
      <c r="G45" s="144" t="s">
        <v>89</v>
      </c>
      <c r="H45" s="144"/>
      <c r="I45" s="144"/>
      <c r="J45" s="144"/>
      <c r="K45" s="144"/>
      <c r="L45" s="144"/>
      <c r="M45" s="144"/>
      <c r="N45" s="144"/>
      <c r="O45" s="144"/>
      <c r="P45" s="144"/>
      <c r="Q45" s="144" t="s">
        <v>28</v>
      </c>
      <c r="R45" s="145"/>
      <c r="S45" s="27"/>
      <c r="T45" s="156" t="s">
        <v>86</v>
      </c>
    </row>
    <row r="46" spans="1:20" s="27" customFormat="1" ht="15">
      <c r="A46" s="81" t="s">
        <v>139</v>
      </c>
      <c r="B46" s="25" t="s">
        <v>223</v>
      </c>
      <c r="C46" s="25" t="s">
        <v>203</v>
      </c>
      <c r="D46" s="143"/>
      <c r="E46" s="144" t="s">
        <v>211</v>
      </c>
      <c r="F46" s="144" t="s">
        <v>91</v>
      </c>
      <c r="G46" s="144" t="s">
        <v>87</v>
      </c>
      <c r="H46" s="144" t="s">
        <v>28</v>
      </c>
      <c r="I46" s="144"/>
      <c r="J46" s="144"/>
      <c r="K46" s="144"/>
      <c r="L46" s="144"/>
      <c r="M46" s="144"/>
      <c r="N46" s="144"/>
      <c r="O46" s="144"/>
      <c r="P46" s="144"/>
      <c r="Q46" s="144"/>
      <c r="R46" s="145"/>
      <c r="T46" s="156" t="s">
        <v>107</v>
      </c>
    </row>
    <row r="47" spans="1:20" s="27" customFormat="1" ht="15">
      <c r="A47" s="81" t="s">
        <v>216</v>
      </c>
      <c r="B47" s="25" t="s">
        <v>217</v>
      </c>
      <c r="C47" s="25">
        <v>16754</v>
      </c>
      <c r="D47" s="143"/>
      <c r="E47" s="144" t="s">
        <v>211</v>
      </c>
      <c r="F47" s="144" t="s">
        <v>91</v>
      </c>
      <c r="G47" s="144" t="s">
        <v>87</v>
      </c>
      <c r="H47" s="144"/>
      <c r="I47" s="144"/>
      <c r="J47" s="144"/>
      <c r="K47" s="144"/>
      <c r="L47" s="144"/>
      <c r="M47" s="144" t="s">
        <v>28</v>
      </c>
      <c r="N47" s="144" t="s">
        <v>28</v>
      </c>
      <c r="O47" s="144"/>
      <c r="P47" s="144"/>
      <c r="Q47" s="144"/>
      <c r="R47" s="145"/>
      <c r="S47" s="154"/>
      <c r="T47" s="72"/>
    </row>
    <row r="48" spans="1:20" s="27" customFormat="1" ht="15">
      <c r="A48" s="81" t="s">
        <v>173</v>
      </c>
      <c r="B48" s="25" t="s">
        <v>152</v>
      </c>
      <c r="C48" s="25">
        <v>11669</v>
      </c>
      <c r="D48" s="162"/>
      <c r="E48" s="144" t="s">
        <v>211</v>
      </c>
      <c r="F48" s="144" t="s">
        <v>204</v>
      </c>
      <c r="G48" s="144" t="s">
        <v>87</v>
      </c>
      <c r="H48" s="144"/>
      <c r="I48" s="144"/>
      <c r="J48" s="144"/>
      <c r="K48" s="144"/>
      <c r="L48" s="144"/>
      <c r="M48" s="144" t="s">
        <v>28</v>
      </c>
      <c r="N48" s="144" t="s">
        <v>28</v>
      </c>
      <c r="O48" s="144"/>
      <c r="P48" s="144"/>
      <c r="Q48" s="144"/>
      <c r="R48" s="145"/>
      <c r="T48" s="156"/>
    </row>
    <row r="49" spans="1:20" s="27" customFormat="1" ht="15">
      <c r="A49" s="80" t="s">
        <v>194</v>
      </c>
      <c r="B49" s="26" t="s">
        <v>195</v>
      </c>
      <c r="C49" s="26">
        <v>112006</v>
      </c>
      <c r="D49" s="146"/>
      <c r="E49" s="71" t="s">
        <v>211</v>
      </c>
      <c r="F49" s="71" t="s">
        <v>91</v>
      </c>
      <c r="G49" s="71" t="s">
        <v>87</v>
      </c>
      <c r="H49" s="71"/>
      <c r="I49" s="71"/>
      <c r="J49" s="71"/>
      <c r="K49" s="71"/>
      <c r="L49" s="71"/>
      <c r="M49" s="71"/>
      <c r="N49" s="71" t="s">
        <v>28</v>
      </c>
      <c r="O49" s="71"/>
      <c r="P49" s="71"/>
      <c r="Q49" s="71"/>
      <c r="R49" s="147"/>
      <c r="T49" s="156" t="s">
        <v>178</v>
      </c>
    </row>
    <row r="50" spans="1:20" s="27" customFormat="1" ht="15">
      <c r="A50" s="81" t="s">
        <v>126</v>
      </c>
      <c r="B50" s="25" t="s">
        <v>92</v>
      </c>
      <c r="C50" s="25">
        <v>14786</v>
      </c>
      <c r="D50" s="143"/>
      <c r="E50" s="144" t="s">
        <v>211</v>
      </c>
      <c r="F50" s="144" t="s">
        <v>204</v>
      </c>
      <c r="G50" s="144" t="s">
        <v>87</v>
      </c>
      <c r="H50" s="144" t="s">
        <v>28</v>
      </c>
      <c r="I50" s="144" t="s">
        <v>28</v>
      </c>
      <c r="J50" s="144"/>
      <c r="K50" s="144"/>
      <c r="L50" s="144"/>
      <c r="M50" s="144"/>
      <c r="N50" s="144"/>
      <c r="O50" s="144"/>
      <c r="P50" s="144"/>
      <c r="Q50" s="144"/>
      <c r="R50" s="145"/>
      <c r="T50" s="156"/>
    </row>
    <row r="51" spans="1:20" s="27" customFormat="1" ht="15">
      <c r="A51" s="81" t="s">
        <v>176</v>
      </c>
      <c r="B51" s="25" t="s">
        <v>177</v>
      </c>
      <c r="C51" s="25">
        <v>31376</v>
      </c>
      <c r="D51" s="143"/>
      <c r="E51" s="144" t="s">
        <v>211</v>
      </c>
      <c r="F51" s="144" t="s">
        <v>91</v>
      </c>
      <c r="G51" s="144" t="s">
        <v>87</v>
      </c>
      <c r="H51" s="144"/>
      <c r="I51" s="144"/>
      <c r="J51" s="144"/>
      <c r="K51" s="144"/>
      <c r="L51" s="144"/>
      <c r="M51" s="144" t="s">
        <v>28</v>
      </c>
      <c r="N51" s="144" t="s">
        <v>28</v>
      </c>
      <c r="O51" s="144"/>
      <c r="P51" s="144"/>
      <c r="Q51" s="144"/>
      <c r="R51" s="145"/>
      <c r="S51" s="28"/>
      <c r="T51" s="149" t="s">
        <v>178</v>
      </c>
    </row>
    <row r="52" spans="1:20" s="27" customFormat="1" ht="15">
      <c r="A52" s="81" t="s">
        <v>247</v>
      </c>
      <c r="B52" s="25" t="s">
        <v>248</v>
      </c>
      <c r="C52" s="25" t="s">
        <v>220</v>
      </c>
      <c r="D52" s="143"/>
      <c r="E52" s="144" t="s">
        <v>211</v>
      </c>
      <c r="F52" s="144" t="s">
        <v>91</v>
      </c>
      <c r="G52" s="144" t="s">
        <v>89</v>
      </c>
      <c r="H52" s="144"/>
      <c r="I52" s="144"/>
      <c r="J52" s="144"/>
      <c r="K52" s="144"/>
      <c r="L52" s="144"/>
      <c r="M52" s="144"/>
      <c r="N52" s="144"/>
      <c r="O52" s="144"/>
      <c r="P52" s="144" t="s">
        <v>28</v>
      </c>
      <c r="Q52" s="144" t="s">
        <v>28</v>
      </c>
      <c r="R52" s="145"/>
      <c r="S52" s="154"/>
      <c r="T52" s="72"/>
    </row>
    <row r="53" spans="1:20" s="27" customFormat="1" ht="15">
      <c r="A53" s="80" t="s">
        <v>212</v>
      </c>
      <c r="B53" s="26" t="s">
        <v>213</v>
      </c>
      <c r="C53" s="26">
        <v>115052</v>
      </c>
      <c r="D53" s="146"/>
      <c r="E53" s="71" t="s">
        <v>211</v>
      </c>
      <c r="F53" s="71" t="s">
        <v>91</v>
      </c>
      <c r="G53" s="71" t="s">
        <v>87</v>
      </c>
      <c r="H53" s="71"/>
      <c r="I53" s="71"/>
      <c r="J53" s="71"/>
      <c r="K53" s="71"/>
      <c r="L53" s="71"/>
      <c r="M53" s="71" t="s">
        <v>28</v>
      </c>
      <c r="N53" s="71" t="s">
        <v>28</v>
      </c>
      <c r="O53" s="71"/>
      <c r="P53" s="71"/>
      <c r="Q53" s="71"/>
      <c r="R53" s="147"/>
      <c r="S53" s="154"/>
      <c r="T53" s="72"/>
    </row>
    <row r="54" spans="1:20" s="28" customFormat="1" ht="15">
      <c r="A54" s="80" t="s">
        <v>100</v>
      </c>
      <c r="B54" s="26" t="s">
        <v>101</v>
      </c>
      <c r="C54" s="160">
        <v>16459</v>
      </c>
      <c r="D54" s="146"/>
      <c r="E54" s="71" t="s">
        <v>211</v>
      </c>
      <c r="F54" s="71" t="s">
        <v>91</v>
      </c>
      <c r="G54" s="71" t="s">
        <v>89</v>
      </c>
      <c r="H54" s="71"/>
      <c r="I54" s="71"/>
      <c r="J54" s="71"/>
      <c r="K54" s="71"/>
      <c r="L54" s="71" t="s">
        <v>28</v>
      </c>
      <c r="M54" s="71"/>
      <c r="N54" s="71"/>
      <c r="O54" s="71"/>
      <c r="P54" s="71"/>
      <c r="Q54" s="71"/>
      <c r="R54" s="147"/>
      <c r="S54" s="27"/>
      <c r="T54" s="156" t="s">
        <v>90</v>
      </c>
    </row>
    <row r="55" spans="1:20" s="27" customFormat="1" ht="15">
      <c r="A55" s="81" t="s">
        <v>218</v>
      </c>
      <c r="B55" s="25" t="s">
        <v>219</v>
      </c>
      <c r="C55" s="25" t="s">
        <v>220</v>
      </c>
      <c r="D55" s="143"/>
      <c r="E55" s="144" t="s">
        <v>211</v>
      </c>
      <c r="F55" s="144" t="s">
        <v>91</v>
      </c>
      <c r="G55" s="144" t="s">
        <v>87</v>
      </c>
      <c r="H55" s="144"/>
      <c r="I55" s="144"/>
      <c r="J55" s="144"/>
      <c r="K55" s="144"/>
      <c r="L55" s="144"/>
      <c r="M55" s="144" t="s">
        <v>28</v>
      </c>
      <c r="N55" s="144" t="s">
        <v>28</v>
      </c>
      <c r="O55" s="144"/>
      <c r="P55" s="144"/>
      <c r="Q55" s="144"/>
      <c r="R55" s="145"/>
      <c r="S55" s="154"/>
      <c r="T55" s="72"/>
    </row>
    <row r="56" spans="1:20" s="27" customFormat="1" ht="15">
      <c r="A56" s="80" t="s">
        <v>148</v>
      </c>
      <c r="B56" s="26" t="s">
        <v>240</v>
      </c>
      <c r="C56" s="26">
        <v>12785</v>
      </c>
      <c r="D56" s="146"/>
      <c r="E56" s="71" t="s">
        <v>211</v>
      </c>
      <c r="F56" s="71" t="s">
        <v>91</v>
      </c>
      <c r="G56" s="71" t="s">
        <v>89</v>
      </c>
      <c r="H56" s="71"/>
      <c r="I56" s="71"/>
      <c r="J56" s="71"/>
      <c r="K56" s="71"/>
      <c r="L56" s="71"/>
      <c r="M56" s="71"/>
      <c r="N56" s="71"/>
      <c r="O56" s="71"/>
      <c r="P56" s="71" t="s">
        <v>28</v>
      </c>
      <c r="Q56" s="71" t="s">
        <v>28</v>
      </c>
      <c r="R56" s="147"/>
      <c r="T56" s="156" t="s">
        <v>144</v>
      </c>
    </row>
    <row r="57" spans="1:20" s="27" customFormat="1" ht="15">
      <c r="A57" s="80" t="s">
        <v>129</v>
      </c>
      <c r="B57" s="26" t="s">
        <v>99</v>
      </c>
      <c r="C57" s="26">
        <v>13897</v>
      </c>
      <c r="D57" s="146"/>
      <c r="E57" s="71" t="s">
        <v>211</v>
      </c>
      <c r="F57" s="71" t="s">
        <v>204</v>
      </c>
      <c r="G57" s="71" t="s">
        <v>87</v>
      </c>
      <c r="H57" s="71" t="s">
        <v>28</v>
      </c>
      <c r="I57" s="71" t="s">
        <v>28</v>
      </c>
      <c r="J57" s="71"/>
      <c r="K57" s="71"/>
      <c r="L57" s="71"/>
      <c r="M57" s="71"/>
      <c r="N57" s="71"/>
      <c r="O57" s="71"/>
      <c r="P57" s="71"/>
      <c r="Q57" s="71"/>
      <c r="R57" s="147"/>
      <c r="S57" s="150"/>
      <c r="T57" s="157"/>
    </row>
    <row r="58" spans="1:20" s="27" customFormat="1" ht="15">
      <c r="A58" s="82" t="s">
        <v>205</v>
      </c>
      <c r="B58" s="83" t="s">
        <v>172</v>
      </c>
      <c r="C58" s="83">
        <v>1031478</v>
      </c>
      <c r="D58" s="151"/>
      <c r="E58" s="152" t="s">
        <v>211</v>
      </c>
      <c r="F58" s="152" t="s">
        <v>204</v>
      </c>
      <c r="G58" s="152" t="s">
        <v>87</v>
      </c>
      <c r="H58" s="152"/>
      <c r="I58" s="152"/>
      <c r="J58" s="152"/>
      <c r="K58" s="152"/>
      <c r="L58" s="152"/>
      <c r="M58" s="152" t="s">
        <v>28</v>
      </c>
      <c r="N58" s="152" t="s">
        <v>28</v>
      </c>
      <c r="O58" s="152"/>
      <c r="P58" s="152"/>
      <c r="Q58" s="152"/>
      <c r="R58" s="153"/>
      <c r="S58" s="154"/>
      <c r="T58" s="72" t="s">
        <v>86</v>
      </c>
    </row>
    <row r="59" spans="1:20" s="150" customFormat="1" ht="15">
      <c r="A59" s="80" t="s">
        <v>225</v>
      </c>
      <c r="B59" s="26" t="s">
        <v>226</v>
      </c>
      <c r="C59" s="26">
        <v>30972</v>
      </c>
      <c r="D59" s="146"/>
      <c r="E59" s="71" t="s">
        <v>211</v>
      </c>
      <c r="F59" s="71" t="s">
        <v>204</v>
      </c>
      <c r="G59" s="71" t="s">
        <v>281</v>
      </c>
      <c r="H59" s="71" t="s">
        <v>28</v>
      </c>
      <c r="I59" s="71"/>
      <c r="J59" s="71" t="s">
        <v>28</v>
      </c>
      <c r="K59" s="71"/>
      <c r="L59" s="71"/>
      <c r="M59" s="71"/>
      <c r="N59" s="71"/>
      <c r="O59" s="71"/>
      <c r="P59" s="71"/>
      <c r="Q59" s="71"/>
      <c r="R59" s="147"/>
      <c r="S59" s="154"/>
      <c r="T59" s="72"/>
    </row>
    <row r="60" spans="1:20" s="27" customFormat="1" ht="15">
      <c r="A60" s="80" t="s">
        <v>127</v>
      </c>
      <c r="B60" s="26" t="s">
        <v>128</v>
      </c>
      <c r="C60" s="26">
        <v>99</v>
      </c>
      <c r="D60" s="146"/>
      <c r="E60" s="71" t="s">
        <v>211</v>
      </c>
      <c r="F60" s="71" t="s">
        <v>204</v>
      </c>
      <c r="G60" s="71" t="s">
        <v>87</v>
      </c>
      <c r="H60" s="71" t="s">
        <v>28</v>
      </c>
      <c r="I60" s="71" t="s">
        <v>28</v>
      </c>
      <c r="J60" s="71"/>
      <c r="K60" s="71"/>
      <c r="L60" s="71"/>
      <c r="M60" s="71"/>
      <c r="N60" s="71"/>
      <c r="O60" s="71"/>
      <c r="P60" s="71"/>
      <c r="Q60" s="71"/>
      <c r="R60" s="147"/>
      <c r="T60" s="156"/>
    </row>
    <row r="61" spans="1:20" s="27" customFormat="1" ht="15">
      <c r="A61" s="80" t="s">
        <v>122</v>
      </c>
      <c r="B61" s="26" t="s">
        <v>123</v>
      </c>
      <c r="C61" s="26">
        <v>11137</v>
      </c>
      <c r="D61" s="146"/>
      <c r="E61" s="71" t="s">
        <v>211</v>
      </c>
      <c r="F61" s="71" t="s">
        <v>204</v>
      </c>
      <c r="G61" s="71" t="s">
        <v>87</v>
      </c>
      <c r="H61" s="71"/>
      <c r="I61" s="71"/>
      <c r="J61" s="71" t="s">
        <v>28</v>
      </c>
      <c r="K61" s="71"/>
      <c r="L61" s="71"/>
      <c r="M61" s="71"/>
      <c r="N61" s="71"/>
      <c r="O61" s="71"/>
      <c r="P61" s="71"/>
      <c r="Q61" s="71"/>
      <c r="R61" s="147"/>
      <c r="T61" s="156"/>
    </row>
    <row r="62" spans="1:20" s="28" customFormat="1" ht="15">
      <c r="A62" s="82" t="s">
        <v>171</v>
      </c>
      <c r="B62" s="83" t="s">
        <v>172</v>
      </c>
      <c r="C62" s="83">
        <v>18525</v>
      </c>
      <c r="D62" s="151"/>
      <c r="E62" s="152" t="s">
        <v>211</v>
      </c>
      <c r="F62" s="152" t="s">
        <v>204</v>
      </c>
      <c r="G62" s="152" t="s">
        <v>87</v>
      </c>
      <c r="H62" s="152"/>
      <c r="I62" s="152"/>
      <c r="J62" s="152"/>
      <c r="K62" s="152"/>
      <c r="L62" s="152"/>
      <c r="M62" s="152" t="s">
        <v>28</v>
      </c>
      <c r="N62" s="152" t="s">
        <v>28</v>
      </c>
      <c r="O62" s="152"/>
      <c r="P62" s="152"/>
      <c r="Q62" s="152"/>
      <c r="R62" s="153"/>
      <c r="S62" s="27"/>
      <c r="T62" s="156" t="s">
        <v>90</v>
      </c>
    </row>
    <row r="63" spans="1:20" s="27" customFormat="1" ht="15">
      <c r="A63" s="81" t="s">
        <v>79</v>
      </c>
      <c r="B63" s="25" t="s">
        <v>80</v>
      </c>
      <c r="C63" s="25" t="s">
        <v>198</v>
      </c>
      <c r="D63" s="143"/>
      <c r="E63" s="144" t="s">
        <v>211</v>
      </c>
      <c r="F63" s="144" t="s">
        <v>91</v>
      </c>
      <c r="G63" s="144" t="s">
        <v>87</v>
      </c>
      <c r="H63" s="144"/>
      <c r="I63" s="144"/>
      <c r="J63" s="144"/>
      <c r="K63" s="144"/>
      <c r="L63" s="144"/>
      <c r="M63" s="144"/>
      <c r="N63" s="144" t="s">
        <v>28</v>
      </c>
      <c r="O63" s="144" t="s">
        <v>28</v>
      </c>
      <c r="P63" s="144"/>
      <c r="Q63" s="144"/>
      <c r="R63" s="145"/>
      <c r="T63" s="156" t="s">
        <v>86</v>
      </c>
    </row>
    <row r="64" spans="1:20" s="27" customFormat="1" ht="15">
      <c r="A64" s="81" t="s">
        <v>153</v>
      </c>
      <c r="B64" s="25" t="s">
        <v>154</v>
      </c>
      <c r="C64" s="25" t="s">
        <v>198</v>
      </c>
      <c r="D64" s="143"/>
      <c r="E64" s="144" t="s">
        <v>211</v>
      </c>
      <c r="F64" s="144" t="s">
        <v>91</v>
      </c>
      <c r="G64" s="144" t="s">
        <v>87</v>
      </c>
      <c r="H64" s="144" t="s">
        <v>28</v>
      </c>
      <c r="I64" s="144"/>
      <c r="J64" s="144"/>
      <c r="K64" s="144"/>
      <c r="L64" s="144"/>
      <c r="M64" s="144"/>
      <c r="N64" s="144"/>
      <c r="O64" s="144"/>
      <c r="P64" s="144"/>
      <c r="Q64" s="144"/>
      <c r="R64" s="145"/>
      <c r="T64" s="156" t="s">
        <v>86</v>
      </c>
    </row>
    <row r="65" spans="1:20" s="154" customFormat="1" ht="15">
      <c r="A65" s="81" t="s">
        <v>174</v>
      </c>
      <c r="B65" s="25" t="s">
        <v>128</v>
      </c>
      <c r="C65" s="25">
        <v>116510</v>
      </c>
      <c r="D65" s="143"/>
      <c r="E65" s="144" t="s">
        <v>211</v>
      </c>
      <c r="F65" s="144" t="s">
        <v>91</v>
      </c>
      <c r="G65" s="144" t="s">
        <v>175</v>
      </c>
      <c r="H65" s="144"/>
      <c r="I65" s="144"/>
      <c r="J65" s="144" t="s">
        <v>28</v>
      </c>
      <c r="K65" s="144"/>
      <c r="L65" s="144"/>
      <c r="M65" s="144"/>
      <c r="N65" s="144"/>
      <c r="O65" s="144"/>
      <c r="P65" s="144"/>
      <c r="Q65" s="144"/>
      <c r="R65" s="145"/>
      <c r="S65" s="27"/>
      <c r="T65" s="156" t="s">
        <v>86</v>
      </c>
    </row>
    <row r="66" spans="1:20" s="154" customFormat="1" ht="15">
      <c r="A66" s="80" t="s">
        <v>193</v>
      </c>
      <c r="B66" s="26" t="s">
        <v>92</v>
      </c>
      <c r="C66" s="26" t="s">
        <v>198</v>
      </c>
      <c r="D66" s="146"/>
      <c r="E66" s="71" t="s">
        <v>211</v>
      </c>
      <c r="F66" s="149" t="s">
        <v>91</v>
      </c>
      <c r="G66" s="71" t="s">
        <v>87</v>
      </c>
      <c r="H66" s="72" t="s">
        <v>28</v>
      </c>
      <c r="I66" s="72"/>
      <c r="J66" s="72"/>
      <c r="K66" s="72"/>
      <c r="L66" s="72"/>
      <c r="M66" s="72"/>
      <c r="N66" s="72"/>
      <c r="O66" s="72"/>
      <c r="P66" s="72"/>
      <c r="Q66" s="72"/>
      <c r="R66" s="148"/>
      <c r="S66" s="27"/>
      <c r="T66" s="156"/>
    </row>
    <row r="67" spans="1:20" s="154" customFormat="1" ht="15">
      <c r="A67" s="82" t="s">
        <v>151</v>
      </c>
      <c r="B67" s="83" t="s">
        <v>152</v>
      </c>
      <c r="C67" s="83" t="s">
        <v>198</v>
      </c>
      <c r="D67" s="151"/>
      <c r="E67" s="152" t="s">
        <v>211</v>
      </c>
      <c r="F67" s="152" t="s">
        <v>91</v>
      </c>
      <c r="G67" s="152" t="s">
        <v>87</v>
      </c>
      <c r="H67" s="152" t="s">
        <v>28</v>
      </c>
      <c r="I67" s="152" t="s">
        <v>28</v>
      </c>
      <c r="J67" s="152"/>
      <c r="K67" s="152"/>
      <c r="L67" s="152"/>
      <c r="M67" s="152"/>
      <c r="N67" s="152"/>
      <c r="O67" s="152"/>
      <c r="P67" s="152"/>
      <c r="Q67" s="152"/>
      <c r="R67" s="153"/>
      <c r="S67" s="27"/>
      <c r="T67" s="156" t="s">
        <v>86</v>
      </c>
    </row>
    <row r="68" spans="1:20" s="154" customFormat="1" ht="15">
      <c r="A68" s="81" t="s">
        <v>185</v>
      </c>
      <c r="B68" s="25" t="s">
        <v>186</v>
      </c>
      <c r="C68" s="25">
        <v>31651</v>
      </c>
      <c r="D68" s="143"/>
      <c r="E68" s="144" t="s">
        <v>211</v>
      </c>
      <c r="F68" s="144" t="s">
        <v>91</v>
      </c>
      <c r="G68" s="144" t="s">
        <v>87</v>
      </c>
      <c r="H68" s="144" t="s">
        <v>28</v>
      </c>
      <c r="I68" s="144" t="s">
        <v>28</v>
      </c>
      <c r="J68" s="144"/>
      <c r="K68" s="144"/>
      <c r="L68" s="144"/>
      <c r="M68" s="144"/>
      <c r="N68" s="144"/>
      <c r="O68" s="144"/>
      <c r="P68" s="144"/>
      <c r="Q68" s="144"/>
      <c r="R68" s="145"/>
      <c r="S68" s="27"/>
      <c r="T68" s="156" t="s">
        <v>86</v>
      </c>
    </row>
    <row r="69" spans="1:20" s="154" customFormat="1" ht="15">
      <c r="A69" s="81" t="s">
        <v>116</v>
      </c>
      <c r="B69" s="25" t="s">
        <v>117</v>
      </c>
      <c r="C69" s="163" t="s">
        <v>230</v>
      </c>
      <c r="D69" s="143"/>
      <c r="E69" s="144" t="s">
        <v>211</v>
      </c>
      <c r="F69" s="144" t="s">
        <v>204</v>
      </c>
      <c r="G69" s="144" t="s">
        <v>87</v>
      </c>
      <c r="H69" s="144" t="s">
        <v>28</v>
      </c>
      <c r="I69" s="144"/>
      <c r="J69" s="144"/>
      <c r="K69" s="144"/>
      <c r="L69" s="144"/>
      <c r="M69" s="144"/>
      <c r="N69" s="144"/>
      <c r="O69" s="144"/>
      <c r="P69" s="144"/>
      <c r="Q69" s="144"/>
      <c r="R69" s="145"/>
      <c r="S69" s="27"/>
      <c r="T69" s="156"/>
    </row>
    <row r="70" spans="1:20" s="154" customFormat="1" ht="15">
      <c r="A70" s="81" t="s">
        <v>116</v>
      </c>
      <c r="B70" s="25" t="s">
        <v>147</v>
      </c>
      <c r="C70" s="25">
        <v>957</v>
      </c>
      <c r="D70" s="143"/>
      <c r="E70" s="144" t="s">
        <v>211</v>
      </c>
      <c r="F70" s="144" t="s">
        <v>91</v>
      </c>
      <c r="G70" s="144" t="s">
        <v>89</v>
      </c>
      <c r="H70" s="144"/>
      <c r="I70" s="144"/>
      <c r="J70" s="144"/>
      <c r="K70" s="144"/>
      <c r="L70" s="144"/>
      <c r="M70" s="144"/>
      <c r="N70" s="144"/>
      <c r="O70" s="144"/>
      <c r="P70" s="144" t="s">
        <v>28</v>
      </c>
      <c r="Q70" s="144" t="s">
        <v>28</v>
      </c>
      <c r="R70" s="145"/>
      <c r="S70" s="27"/>
      <c r="T70" s="156" t="s">
        <v>87</v>
      </c>
    </row>
    <row r="71" spans="1:20" s="154" customFormat="1" ht="15">
      <c r="A71" s="80" t="s">
        <v>206</v>
      </c>
      <c r="B71" s="26" t="s">
        <v>207</v>
      </c>
      <c r="C71" s="26">
        <v>30581</v>
      </c>
      <c r="D71" s="146"/>
      <c r="E71" s="144" t="s">
        <v>211</v>
      </c>
      <c r="F71" s="71" t="s">
        <v>91</v>
      </c>
      <c r="G71" s="71" t="s">
        <v>87</v>
      </c>
      <c r="H71" s="71" t="s">
        <v>28</v>
      </c>
      <c r="I71" s="71"/>
      <c r="J71" s="71"/>
      <c r="K71" s="71"/>
      <c r="L71" s="71"/>
      <c r="M71" s="71"/>
      <c r="N71" s="71"/>
      <c r="O71" s="71"/>
      <c r="P71" s="71"/>
      <c r="Q71" s="71"/>
      <c r="R71" s="147"/>
      <c r="T71" s="72"/>
    </row>
    <row r="72" spans="1:20" s="154" customFormat="1" ht="15">
      <c r="A72" s="81" t="s">
        <v>191</v>
      </c>
      <c r="B72" s="25" t="s">
        <v>192</v>
      </c>
      <c r="C72" s="25" t="s">
        <v>198</v>
      </c>
      <c r="D72" s="143"/>
      <c r="E72" s="144" t="s">
        <v>211</v>
      </c>
      <c r="F72" s="144" t="s">
        <v>91</v>
      </c>
      <c r="G72" s="144" t="s">
        <v>87</v>
      </c>
      <c r="H72" s="144" t="s">
        <v>28</v>
      </c>
      <c r="I72" s="144"/>
      <c r="J72" s="144"/>
      <c r="K72" s="144"/>
      <c r="L72" s="144"/>
      <c r="M72" s="144"/>
      <c r="N72" s="144"/>
      <c r="O72" s="144"/>
      <c r="P72" s="144"/>
      <c r="Q72" s="144"/>
      <c r="R72" s="145"/>
      <c r="S72" s="28"/>
      <c r="T72" s="149" t="s">
        <v>107</v>
      </c>
    </row>
    <row r="73" spans="1:20" s="154" customFormat="1" ht="15">
      <c r="A73" s="81" t="s">
        <v>32</v>
      </c>
      <c r="B73" s="25" t="s">
        <v>93</v>
      </c>
      <c r="C73" s="25">
        <v>31327</v>
      </c>
      <c r="D73" s="143"/>
      <c r="E73" s="144" t="s">
        <v>211</v>
      </c>
      <c r="F73" s="144" t="s">
        <v>91</v>
      </c>
      <c r="G73" s="144" t="s">
        <v>89</v>
      </c>
      <c r="H73" s="144"/>
      <c r="I73" s="144"/>
      <c r="J73" s="144"/>
      <c r="K73" s="144"/>
      <c r="L73" s="144" t="s">
        <v>28</v>
      </c>
      <c r="M73" s="144"/>
      <c r="N73" s="144"/>
      <c r="O73" s="144"/>
      <c r="P73" s="144" t="s">
        <v>28</v>
      </c>
      <c r="Q73" s="144"/>
      <c r="R73" s="145"/>
      <c r="S73" s="27"/>
      <c r="T73" s="156" t="s">
        <v>86</v>
      </c>
    </row>
    <row r="74" spans="1:20" s="154" customFormat="1" ht="15">
      <c r="A74" s="81" t="s">
        <v>167</v>
      </c>
      <c r="B74" s="25" t="s">
        <v>168</v>
      </c>
      <c r="C74" s="25" t="s">
        <v>198</v>
      </c>
      <c r="D74" s="143"/>
      <c r="E74" s="144" t="s">
        <v>211</v>
      </c>
      <c r="F74" s="144" t="s">
        <v>91</v>
      </c>
      <c r="G74" s="144" t="s">
        <v>89</v>
      </c>
      <c r="H74" s="144"/>
      <c r="I74" s="144"/>
      <c r="J74" s="144"/>
      <c r="K74" s="144"/>
      <c r="L74" s="144"/>
      <c r="M74" s="144"/>
      <c r="N74" s="144"/>
      <c r="O74" s="144"/>
      <c r="P74" s="144" t="s">
        <v>28</v>
      </c>
      <c r="Q74" s="144" t="s">
        <v>28</v>
      </c>
      <c r="R74" s="145"/>
      <c r="S74" s="27"/>
      <c r="T74" s="156" t="s">
        <v>86</v>
      </c>
    </row>
    <row r="75" spans="1:20" s="154" customFormat="1" ht="15">
      <c r="A75" s="81" t="s">
        <v>105</v>
      </c>
      <c r="B75" s="25" t="s">
        <v>106</v>
      </c>
      <c r="C75" s="25">
        <v>13019</v>
      </c>
      <c r="D75" s="143"/>
      <c r="E75" s="144" t="s">
        <v>211</v>
      </c>
      <c r="F75" s="144" t="s">
        <v>91</v>
      </c>
      <c r="G75" s="144" t="s">
        <v>87</v>
      </c>
      <c r="H75" s="144" t="s">
        <v>28</v>
      </c>
      <c r="I75" s="144" t="s">
        <v>28</v>
      </c>
      <c r="J75" s="144" t="s">
        <v>28</v>
      </c>
      <c r="K75" s="144"/>
      <c r="L75" s="144"/>
      <c r="M75" s="144"/>
      <c r="N75" s="144"/>
      <c r="O75" s="144"/>
      <c r="P75" s="144"/>
      <c r="Q75" s="144"/>
      <c r="R75" s="145"/>
      <c r="S75" s="27"/>
      <c r="T75" s="156" t="s">
        <v>107</v>
      </c>
    </row>
    <row r="76" spans="1:20" s="154" customFormat="1" ht="15">
      <c r="A76" s="25" t="s">
        <v>234</v>
      </c>
      <c r="B76" s="25" t="s">
        <v>233</v>
      </c>
      <c r="C76" s="25">
        <v>13140</v>
      </c>
      <c r="D76" s="143"/>
      <c r="E76" s="144" t="s">
        <v>211</v>
      </c>
      <c r="F76" s="144" t="s">
        <v>91</v>
      </c>
      <c r="G76" s="144" t="s">
        <v>87</v>
      </c>
      <c r="H76" s="144"/>
      <c r="I76" s="144"/>
      <c r="J76" s="144" t="s">
        <v>28</v>
      </c>
      <c r="K76" s="144"/>
      <c r="L76" s="144"/>
      <c r="M76" s="144"/>
      <c r="N76" s="144"/>
      <c r="O76" s="144"/>
      <c r="P76" s="144"/>
      <c r="Q76" s="144"/>
      <c r="R76" s="145"/>
      <c r="S76" s="27"/>
      <c r="T76" s="156"/>
    </row>
    <row r="77" spans="1:20" s="154" customFormat="1" ht="15">
      <c r="A77" s="81" t="s">
        <v>145</v>
      </c>
      <c r="B77" s="25" t="s">
        <v>146</v>
      </c>
      <c r="C77" s="25">
        <v>17412</v>
      </c>
      <c r="D77" s="143"/>
      <c r="E77" s="144" t="s">
        <v>211</v>
      </c>
      <c r="F77" s="144" t="s">
        <v>91</v>
      </c>
      <c r="G77" s="144" t="s">
        <v>89</v>
      </c>
      <c r="H77" s="144"/>
      <c r="I77" s="144"/>
      <c r="J77" s="144"/>
      <c r="K77" s="144" t="s">
        <v>28</v>
      </c>
      <c r="L77" s="144" t="s">
        <v>28</v>
      </c>
      <c r="M77" s="144"/>
      <c r="N77" s="144"/>
      <c r="O77" s="144"/>
      <c r="P77" s="144"/>
      <c r="Q77" s="144"/>
      <c r="R77" s="145"/>
      <c r="S77" s="27"/>
      <c r="T77" s="156" t="s">
        <v>90</v>
      </c>
    </row>
    <row r="78" spans="1:20" s="154" customFormat="1" ht="15">
      <c r="A78" s="81" t="s">
        <v>134</v>
      </c>
      <c r="B78" s="25" t="s">
        <v>135</v>
      </c>
      <c r="C78" s="25">
        <v>17750</v>
      </c>
      <c r="D78" s="143"/>
      <c r="E78" s="144" t="s">
        <v>211</v>
      </c>
      <c r="F78" s="144" t="s">
        <v>91</v>
      </c>
      <c r="G78" s="144" t="s">
        <v>89</v>
      </c>
      <c r="H78" s="144"/>
      <c r="I78" s="144"/>
      <c r="J78" s="144"/>
      <c r="K78" s="144" t="s">
        <v>28</v>
      </c>
      <c r="L78" s="144" t="s">
        <v>28</v>
      </c>
      <c r="M78" s="144"/>
      <c r="N78" s="144"/>
      <c r="O78" s="144"/>
      <c r="P78" s="144"/>
      <c r="Q78" s="144"/>
      <c r="R78" s="145"/>
      <c r="S78" s="27"/>
      <c r="T78" s="156" t="s">
        <v>90</v>
      </c>
    </row>
    <row r="79" spans="1:20" s="154" customFormat="1" ht="15">
      <c r="A79" s="80" t="s">
        <v>190</v>
      </c>
      <c r="B79" s="26" t="s">
        <v>137</v>
      </c>
      <c r="C79" s="26">
        <v>17591</v>
      </c>
      <c r="D79" s="146"/>
      <c r="E79" s="71" t="s">
        <v>211</v>
      </c>
      <c r="F79" s="71" t="s">
        <v>91</v>
      </c>
      <c r="G79" s="71" t="s">
        <v>87</v>
      </c>
      <c r="H79" s="71"/>
      <c r="I79" s="71"/>
      <c r="J79" s="71"/>
      <c r="K79" s="71"/>
      <c r="L79" s="71"/>
      <c r="M79" s="71" t="s">
        <v>28</v>
      </c>
      <c r="N79" s="71" t="s">
        <v>28</v>
      </c>
      <c r="O79" s="71"/>
      <c r="P79" s="71"/>
      <c r="Q79" s="71"/>
      <c r="R79" s="147"/>
      <c r="S79" s="27"/>
      <c r="T79" s="156" t="s">
        <v>107</v>
      </c>
    </row>
    <row r="80" spans="1:20" s="154" customFormat="1" ht="15">
      <c r="A80" s="80"/>
      <c r="B80" s="26"/>
      <c r="C80" s="26"/>
      <c r="D80" s="146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147"/>
      <c r="T80" s="72"/>
    </row>
    <row r="81" spans="1:20" s="154" customFormat="1" ht="15">
      <c r="A81" s="81"/>
      <c r="B81" s="25"/>
      <c r="C81" s="25"/>
      <c r="D81" s="143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5"/>
      <c r="T81" s="72"/>
    </row>
    <row r="82" spans="1:20" s="124" customFormat="1" ht="15">
      <c r="A82" s="67"/>
      <c r="B82" s="68"/>
      <c r="C82" s="68"/>
      <c r="D82" s="125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6"/>
      <c r="T82" s="158"/>
    </row>
    <row r="83" spans="1:20" s="124" customFormat="1" ht="15">
      <c r="A83" s="67"/>
      <c r="B83" s="68"/>
      <c r="C83" s="68"/>
      <c r="D83" s="125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6"/>
      <c r="T83" s="158"/>
    </row>
    <row r="84" spans="1:20" s="124" customFormat="1" ht="15">
      <c r="A84" s="67"/>
      <c r="B84" s="68"/>
      <c r="C84" s="68"/>
      <c r="D84" s="125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6"/>
      <c r="T84" s="158"/>
    </row>
    <row r="85" spans="1:20" s="124" customFormat="1" ht="15">
      <c r="A85" s="67"/>
      <c r="B85" s="68"/>
      <c r="C85" s="68"/>
      <c r="D85" s="125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6"/>
      <c r="T85" s="158"/>
    </row>
    <row r="86" spans="1:20" s="127" customFormat="1" ht="15">
      <c r="A86" s="67"/>
      <c r="B86" s="68"/>
      <c r="C86" s="68"/>
      <c r="D86" s="125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6"/>
      <c r="T86" s="122"/>
    </row>
    <row r="87" spans="1:20" s="127" customFormat="1" ht="15">
      <c r="A87" s="69"/>
      <c r="B87" s="70"/>
      <c r="C87" s="70"/>
      <c r="D87" s="12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30"/>
      <c r="T87" s="122"/>
    </row>
    <row r="88" spans="1:20" s="127" customFormat="1" ht="15">
      <c r="A88" s="69"/>
      <c r="B88" s="70"/>
      <c r="C88" s="70"/>
      <c r="D88" s="12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0"/>
      <c r="T88" s="122"/>
    </row>
    <row r="89" spans="1:20" s="127" customFormat="1" ht="15">
      <c r="A89" s="69"/>
      <c r="B89" s="70"/>
      <c r="C89" s="70"/>
      <c r="D89" s="12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30"/>
      <c r="T89" s="122"/>
    </row>
    <row r="90" spans="1:20" s="127" customFormat="1" ht="15">
      <c r="A90" s="69"/>
      <c r="B90" s="70"/>
      <c r="C90" s="70"/>
      <c r="D90" s="131"/>
      <c r="E90" s="122"/>
      <c r="F90" s="122"/>
      <c r="G90" s="129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30"/>
      <c r="T90" s="122"/>
    </row>
    <row r="91" spans="1:20" s="127" customFormat="1" ht="15">
      <c r="A91" s="69"/>
      <c r="B91" s="70"/>
      <c r="C91" s="70"/>
      <c r="D91" s="131"/>
      <c r="E91" s="122"/>
      <c r="F91" s="122"/>
      <c r="G91" s="129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30"/>
      <c r="T91" s="122"/>
    </row>
    <row r="92" spans="1:20" s="127" customFormat="1" ht="15">
      <c r="A92" s="69"/>
      <c r="B92" s="70"/>
      <c r="C92" s="70"/>
      <c r="D92" s="12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30"/>
      <c r="T92" s="122"/>
    </row>
    <row r="93" spans="1:20" s="127" customFormat="1" ht="15">
      <c r="A93" s="69"/>
      <c r="B93" s="70"/>
      <c r="C93" s="70"/>
      <c r="D93" s="12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30"/>
      <c r="T93" s="122"/>
    </row>
    <row r="94" spans="1:20" s="127" customFormat="1" ht="15">
      <c r="A94" s="69"/>
      <c r="B94" s="70"/>
      <c r="C94" s="70"/>
      <c r="D94" s="12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0"/>
      <c r="T94" s="122"/>
    </row>
    <row r="95" spans="1:20" s="29" customFormat="1" ht="15">
      <c r="A95" s="132"/>
      <c r="B95" s="133"/>
      <c r="C95" s="133"/>
      <c r="D95" s="134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6"/>
      <c r="T95" s="159"/>
    </row>
    <row r="96" spans="1:20">
      <c r="R96" s="138"/>
    </row>
    <row r="97" spans="12:18">
      <c r="L97" s="139" t="s">
        <v>75</v>
      </c>
      <c r="M97" s="139"/>
      <c r="N97" s="139"/>
      <c r="O97" s="139"/>
      <c r="P97" s="139"/>
      <c r="Q97" s="139"/>
      <c r="R97" s="140"/>
    </row>
    <row r="98" spans="12:18">
      <c r="L98" s="141"/>
      <c r="M98" s="141"/>
      <c r="N98" s="141"/>
      <c r="O98" s="141"/>
      <c r="P98" s="141"/>
      <c r="Q98" s="141"/>
      <c r="R98" s="142"/>
    </row>
    <row r="99" spans="12:18">
      <c r="L99" s="141"/>
      <c r="M99" s="141"/>
      <c r="N99" s="141"/>
      <c r="O99" s="141"/>
      <c r="P99" s="141"/>
      <c r="Q99" s="141"/>
      <c r="R99" s="142"/>
    </row>
    <row r="100" spans="12:18">
      <c r="L100" s="141"/>
      <c r="M100" s="141"/>
      <c r="N100" s="141"/>
      <c r="O100" s="141"/>
      <c r="P100" s="141"/>
      <c r="Q100" s="141"/>
      <c r="R100" s="142"/>
    </row>
    <row r="101" spans="12:18">
      <c r="L101" s="141"/>
      <c r="M101" s="141"/>
      <c r="N101" s="141"/>
      <c r="O101" s="141"/>
      <c r="P101" s="141"/>
      <c r="Q101" s="141"/>
      <c r="R101" s="142"/>
    </row>
    <row r="102" spans="12:18">
      <c r="L102" s="141"/>
      <c r="M102" s="141"/>
      <c r="N102" s="141"/>
      <c r="O102" s="141"/>
      <c r="P102" s="141"/>
      <c r="Q102" s="141"/>
      <c r="R102" s="142"/>
    </row>
    <row r="103" spans="12:18">
      <c r="L103" s="141"/>
      <c r="M103" s="141"/>
      <c r="N103" s="141"/>
      <c r="O103" s="141"/>
      <c r="P103" s="141"/>
      <c r="Q103" s="141"/>
      <c r="R103" s="142"/>
    </row>
    <row r="104" spans="12:18">
      <c r="L104" s="141"/>
      <c r="M104" s="141"/>
      <c r="N104" s="141"/>
      <c r="O104" s="141"/>
      <c r="P104" s="141"/>
      <c r="Q104" s="141"/>
      <c r="R104" s="142"/>
    </row>
    <row r="105" spans="12:18">
      <c r="L105" s="141"/>
      <c r="M105" s="141"/>
      <c r="N105" s="141"/>
      <c r="O105" s="141"/>
      <c r="P105" s="141"/>
      <c r="Q105" s="141"/>
      <c r="R105" s="142"/>
    </row>
    <row r="106" spans="12:18">
      <c r="L106" s="141"/>
      <c r="M106" s="141"/>
      <c r="N106" s="141"/>
      <c r="O106" s="141"/>
      <c r="P106" s="141"/>
      <c r="Q106" s="141"/>
      <c r="R106" s="142"/>
    </row>
    <row r="107" spans="12:18">
      <c r="L107" s="141"/>
      <c r="M107" s="141"/>
      <c r="N107" s="141"/>
      <c r="O107" s="141"/>
      <c r="P107" s="141"/>
      <c r="Q107" s="141"/>
      <c r="R107" s="142"/>
    </row>
    <row r="108" spans="12:18">
      <c r="L108" s="141"/>
      <c r="M108" s="141"/>
      <c r="N108" s="141"/>
      <c r="O108" s="141"/>
      <c r="P108" s="141"/>
      <c r="Q108" s="141"/>
      <c r="R108" s="142"/>
    </row>
    <row r="109" spans="12:18">
      <c r="L109" s="141"/>
      <c r="M109" s="141"/>
      <c r="N109" s="141"/>
      <c r="O109" s="141"/>
      <c r="P109" s="141"/>
      <c r="Q109" s="141"/>
      <c r="R109" s="142"/>
    </row>
    <row r="110" spans="12:18">
      <c r="L110" s="141"/>
      <c r="M110" s="141"/>
      <c r="N110" s="141"/>
      <c r="O110" s="141"/>
      <c r="P110" s="141"/>
      <c r="Q110" s="141"/>
      <c r="R110" s="142"/>
    </row>
    <row r="111" spans="12:18">
      <c r="L111" s="141"/>
      <c r="M111" s="141"/>
      <c r="N111" s="141"/>
      <c r="O111" s="141"/>
      <c r="P111" s="141"/>
      <c r="Q111" s="141"/>
      <c r="R111" s="142"/>
    </row>
    <row r="112" spans="12:18">
      <c r="R112" s="138"/>
    </row>
    <row r="113" spans="12:18">
      <c r="L113" s="141" t="s">
        <v>76</v>
      </c>
      <c r="M113" s="141"/>
      <c r="N113" s="141"/>
      <c r="O113" s="141"/>
      <c r="P113" s="141"/>
      <c r="Q113" s="141"/>
      <c r="R113" s="141"/>
    </row>
    <row r="114" spans="12:18">
      <c r="L114" s="66" t="s">
        <v>77</v>
      </c>
    </row>
    <row r="118" spans="12:18">
      <c r="L118" s="141" t="s">
        <v>78</v>
      </c>
      <c r="M118" s="141"/>
      <c r="N118" s="141"/>
      <c r="O118" s="141"/>
      <c r="P118" s="141"/>
      <c r="Q118" s="141"/>
      <c r="R118" s="138">
        <f>SUM(R2:R117)</f>
        <v>0</v>
      </c>
    </row>
  </sheetData>
  <sortState ref="A3:T79">
    <sortCondition ref="A79"/>
  </sortState>
  <pageMargins left="0.45" right="0.45" top="0.5" bottom="0.5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B34"/>
  <sheetViews>
    <sheetView tabSelected="1" view="pageLayout" topLeftCell="A7" zoomScaleSheetLayoutView="70" workbookViewId="0">
      <selection activeCell="E39" sqref="E39"/>
    </sheetView>
  </sheetViews>
  <sheetFormatPr defaultColWidth="8.85546875" defaultRowHeight="12.75"/>
  <cols>
    <col min="2" max="2" width="12.7109375" customWidth="1"/>
    <col min="3" max="3" width="13.28515625" customWidth="1"/>
    <col min="4" max="4" width="11.140625" customWidth="1"/>
    <col min="5" max="5" width="5.7109375" customWidth="1"/>
    <col min="6" max="6" width="3.7109375" customWidth="1"/>
    <col min="7" max="7" width="6.42578125" customWidth="1"/>
    <col min="8" max="8" width="3.7109375" customWidth="1"/>
    <col min="9" max="9" width="5.7109375" customWidth="1"/>
    <col min="10" max="10" width="3.7109375" customWidth="1"/>
    <col min="11" max="11" width="5.7109375" customWidth="1"/>
    <col min="12" max="12" width="3.7109375" customWidth="1"/>
    <col min="13" max="13" width="6.7109375" customWidth="1"/>
    <col min="14" max="14" width="4.7109375" customWidth="1"/>
    <col min="15" max="15" width="5.7109375" customWidth="1"/>
    <col min="16" max="16" width="3.7109375" customWidth="1"/>
    <col min="17" max="17" width="5.7109375" customWidth="1"/>
    <col min="18" max="18" width="3.7109375" customWidth="1"/>
    <col min="19" max="19" width="5.7109375" customWidth="1"/>
    <col min="20" max="20" width="3.7109375" customWidth="1"/>
    <col min="21" max="21" width="5.7109375" customWidth="1"/>
    <col min="22" max="22" width="3.7109375" customWidth="1"/>
    <col min="23" max="23" width="6.7109375" customWidth="1"/>
    <col min="24" max="24" width="4.7109375" customWidth="1"/>
    <col min="25" max="25" width="7.7109375" customWidth="1"/>
    <col min="26" max="26" width="4.7109375" customWidth="1"/>
    <col min="27" max="27" width="6.7109375" customWidth="1"/>
    <col min="28" max="28" width="7.7109375" customWidth="1"/>
  </cols>
  <sheetData>
    <row r="1" spans="1:28" ht="15.7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</row>
    <row r="2" spans="1:28" ht="15.7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28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</row>
    <row r="4" spans="1:2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194" t="s">
        <v>3</v>
      </c>
      <c r="B5" s="19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>
      <c r="A6" s="193" t="s">
        <v>4</v>
      </c>
      <c r="B6" s="19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194" t="s">
        <v>5</v>
      </c>
      <c r="B7" s="194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4"/>
      <c r="X7" s="4"/>
      <c r="Y7" s="4"/>
      <c r="Z7" s="4"/>
      <c r="AA7" s="4"/>
      <c r="AB7" s="4"/>
    </row>
    <row r="8" spans="1:28">
      <c r="A8" s="3"/>
      <c r="B8" s="3"/>
      <c r="C8" s="4"/>
      <c r="D8" s="4"/>
      <c r="E8" s="4"/>
      <c r="F8" s="4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4"/>
      <c r="X8" s="4"/>
      <c r="Y8" s="4"/>
      <c r="Z8" s="4"/>
      <c r="AA8" s="4"/>
      <c r="AB8" s="4"/>
    </row>
    <row r="9" spans="1:28">
      <c r="A9" s="7" t="s">
        <v>10</v>
      </c>
      <c r="B9" s="7" t="s">
        <v>11</v>
      </c>
      <c r="C9" s="8" t="s">
        <v>0</v>
      </c>
      <c r="D9" s="8" t="s">
        <v>1</v>
      </c>
      <c r="E9" s="9">
        <v>1</v>
      </c>
      <c r="F9" s="9" t="s">
        <v>17</v>
      </c>
      <c r="G9" s="9">
        <v>2</v>
      </c>
      <c r="H9" s="9" t="s">
        <v>17</v>
      </c>
      <c r="I9" s="9">
        <v>3</v>
      </c>
      <c r="J9" s="9" t="s">
        <v>17</v>
      </c>
      <c r="K9" s="9">
        <v>4</v>
      </c>
      <c r="L9" s="9" t="s">
        <v>17</v>
      </c>
      <c r="M9" s="9" t="s">
        <v>6</v>
      </c>
      <c r="N9" s="9" t="s">
        <v>17</v>
      </c>
      <c r="O9" s="9">
        <v>1</v>
      </c>
      <c r="P9" s="9" t="s">
        <v>17</v>
      </c>
      <c r="Q9" s="9">
        <v>2</v>
      </c>
      <c r="R9" s="9" t="s">
        <v>17</v>
      </c>
      <c r="S9" s="9">
        <v>3</v>
      </c>
      <c r="T9" s="9" t="s">
        <v>17</v>
      </c>
      <c r="U9" s="9">
        <v>4</v>
      </c>
      <c r="V9" s="9" t="s">
        <v>17</v>
      </c>
      <c r="W9" s="9" t="s">
        <v>7</v>
      </c>
      <c r="X9" s="9" t="s">
        <v>17</v>
      </c>
      <c r="Y9" s="9" t="s">
        <v>8</v>
      </c>
      <c r="Z9" s="9" t="s">
        <v>17</v>
      </c>
      <c r="AA9" s="9" t="s">
        <v>9</v>
      </c>
      <c r="AB9" s="9" t="s">
        <v>8</v>
      </c>
    </row>
    <row r="10" spans="1:28" ht="15.75">
      <c r="A10" s="52">
        <v>34</v>
      </c>
      <c r="B10" s="55">
        <v>24</v>
      </c>
      <c r="C10" s="26" t="s">
        <v>116</v>
      </c>
      <c r="D10" s="26" t="s">
        <v>147</v>
      </c>
      <c r="E10" s="10">
        <v>97</v>
      </c>
      <c r="F10" s="10">
        <v>3</v>
      </c>
      <c r="G10" s="10">
        <v>99</v>
      </c>
      <c r="H10" s="10">
        <v>6</v>
      </c>
      <c r="I10" s="10">
        <v>94</v>
      </c>
      <c r="J10" s="10">
        <v>2</v>
      </c>
      <c r="K10" s="10">
        <v>97</v>
      </c>
      <c r="L10" s="10">
        <v>5</v>
      </c>
      <c r="M10" s="41">
        <f t="shared" ref="M10:M19" si="0">E10+G10+I10+K10</f>
        <v>387</v>
      </c>
      <c r="N10" s="7">
        <f t="shared" ref="N10:N19" si="1">F10+H10+J10+L10</f>
        <v>16</v>
      </c>
      <c r="O10" s="10">
        <v>96</v>
      </c>
      <c r="P10" s="10">
        <v>4</v>
      </c>
      <c r="Q10" s="10">
        <v>98</v>
      </c>
      <c r="R10" s="10">
        <v>5</v>
      </c>
      <c r="S10" s="10">
        <v>97</v>
      </c>
      <c r="T10" s="10">
        <v>1</v>
      </c>
      <c r="U10" s="10">
        <v>91</v>
      </c>
      <c r="V10" s="10">
        <v>0</v>
      </c>
      <c r="W10" s="55">
        <f t="shared" ref="W10:W19" si="2">O10+Q10+S10+U10</f>
        <v>382</v>
      </c>
      <c r="X10" s="10">
        <f t="shared" ref="X10:X19" si="3">P10+R10+T10+V10</f>
        <v>10</v>
      </c>
      <c r="Y10" s="41">
        <f t="shared" ref="Y10:Y19" si="4">M10+W10</f>
        <v>769</v>
      </c>
      <c r="Z10" s="7">
        <f t="shared" ref="Z10:Z19" si="5">N10+X10</f>
        <v>26</v>
      </c>
      <c r="AA10" s="41">
        <v>98.7</v>
      </c>
      <c r="AB10" s="43">
        <f t="shared" ref="AB10:AB19" si="6">Y10+AA10</f>
        <v>867.7</v>
      </c>
    </row>
    <row r="11" spans="1:28" ht="15.75">
      <c r="A11" s="52">
        <v>35</v>
      </c>
      <c r="B11" s="55">
        <v>25</v>
      </c>
      <c r="C11" s="26" t="s">
        <v>247</v>
      </c>
      <c r="D11" s="25" t="s">
        <v>248</v>
      </c>
      <c r="E11" s="10">
        <v>98</v>
      </c>
      <c r="F11" s="10">
        <v>5</v>
      </c>
      <c r="G11" s="10">
        <v>95</v>
      </c>
      <c r="H11" s="10">
        <v>5</v>
      </c>
      <c r="I11" s="10">
        <v>94</v>
      </c>
      <c r="J11" s="10">
        <v>3</v>
      </c>
      <c r="K11" s="10">
        <v>96</v>
      </c>
      <c r="L11" s="10">
        <v>2</v>
      </c>
      <c r="M11" s="41">
        <f t="shared" si="0"/>
        <v>383</v>
      </c>
      <c r="N11" s="7">
        <f t="shared" si="1"/>
        <v>15</v>
      </c>
      <c r="O11" s="10">
        <v>98</v>
      </c>
      <c r="P11" s="10">
        <v>4</v>
      </c>
      <c r="Q11" s="10">
        <v>94</v>
      </c>
      <c r="R11" s="10">
        <v>2</v>
      </c>
      <c r="S11" s="10">
        <v>96</v>
      </c>
      <c r="T11" s="10">
        <v>4</v>
      </c>
      <c r="U11" s="10">
        <v>95</v>
      </c>
      <c r="V11" s="10">
        <v>1</v>
      </c>
      <c r="W11" s="55">
        <f t="shared" si="2"/>
        <v>383</v>
      </c>
      <c r="X11" s="10">
        <f t="shared" si="3"/>
        <v>11</v>
      </c>
      <c r="Y11" s="41">
        <f t="shared" si="4"/>
        <v>766</v>
      </c>
      <c r="Z11" s="7">
        <f t="shared" si="5"/>
        <v>26</v>
      </c>
      <c r="AA11" s="41">
        <v>101.2</v>
      </c>
      <c r="AB11" s="43">
        <f t="shared" si="6"/>
        <v>867.2</v>
      </c>
    </row>
    <row r="12" spans="1:28" ht="15.75">
      <c r="A12" s="52">
        <v>31</v>
      </c>
      <c r="B12" s="55">
        <v>26</v>
      </c>
      <c r="C12" s="25" t="s">
        <v>167</v>
      </c>
      <c r="D12" s="26" t="s">
        <v>168</v>
      </c>
      <c r="E12" s="10">
        <v>91</v>
      </c>
      <c r="F12" s="10">
        <v>1</v>
      </c>
      <c r="G12" s="10">
        <v>97</v>
      </c>
      <c r="H12" s="10">
        <v>3</v>
      </c>
      <c r="I12" s="10">
        <v>93</v>
      </c>
      <c r="J12" s="10">
        <v>3</v>
      </c>
      <c r="K12" s="10">
        <v>94</v>
      </c>
      <c r="L12" s="10">
        <v>2</v>
      </c>
      <c r="M12" s="41">
        <f t="shared" si="0"/>
        <v>375</v>
      </c>
      <c r="N12" s="7">
        <f t="shared" si="1"/>
        <v>9</v>
      </c>
      <c r="O12" s="10">
        <v>94</v>
      </c>
      <c r="P12" s="10">
        <v>2</v>
      </c>
      <c r="Q12" s="10">
        <v>95</v>
      </c>
      <c r="R12" s="10">
        <v>3</v>
      </c>
      <c r="S12" s="10">
        <v>96</v>
      </c>
      <c r="T12" s="10">
        <v>2</v>
      </c>
      <c r="U12" s="10">
        <v>96</v>
      </c>
      <c r="V12" s="10">
        <v>5</v>
      </c>
      <c r="W12" s="55">
        <f t="shared" si="2"/>
        <v>381</v>
      </c>
      <c r="X12" s="10">
        <f t="shared" si="3"/>
        <v>12</v>
      </c>
      <c r="Y12" s="41">
        <f t="shared" si="4"/>
        <v>756</v>
      </c>
      <c r="Z12" s="7">
        <f t="shared" si="5"/>
        <v>21</v>
      </c>
      <c r="AA12" s="43">
        <v>100.2</v>
      </c>
      <c r="AB12" s="43">
        <f t="shared" si="6"/>
        <v>856.2</v>
      </c>
    </row>
    <row r="13" spans="1:28" ht="15.75">
      <c r="A13" s="55">
        <v>24</v>
      </c>
      <c r="B13" s="55">
        <v>27</v>
      </c>
      <c r="C13" s="25" t="s">
        <v>162</v>
      </c>
      <c r="D13" s="25" t="s">
        <v>164</v>
      </c>
      <c r="E13" s="10">
        <v>96</v>
      </c>
      <c r="F13" s="10">
        <v>3</v>
      </c>
      <c r="G13" s="10">
        <v>91</v>
      </c>
      <c r="H13" s="10">
        <v>1</v>
      </c>
      <c r="I13" s="10">
        <v>95</v>
      </c>
      <c r="J13" s="10">
        <v>1</v>
      </c>
      <c r="K13" s="10">
        <v>93</v>
      </c>
      <c r="L13" s="10">
        <v>1</v>
      </c>
      <c r="M13" s="41">
        <f t="shared" si="0"/>
        <v>375</v>
      </c>
      <c r="N13" s="7">
        <f t="shared" si="1"/>
        <v>6</v>
      </c>
      <c r="O13" s="10">
        <v>93</v>
      </c>
      <c r="P13" s="10">
        <v>1</v>
      </c>
      <c r="Q13" s="10">
        <v>96</v>
      </c>
      <c r="R13" s="10">
        <v>5</v>
      </c>
      <c r="S13" s="10">
        <v>96</v>
      </c>
      <c r="T13" s="10">
        <v>3</v>
      </c>
      <c r="U13" s="10">
        <v>92</v>
      </c>
      <c r="V13" s="10">
        <v>3</v>
      </c>
      <c r="W13" s="55">
        <f t="shared" si="2"/>
        <v>377</v>
      </c>
      <c r="X13" s="10">
        <f t="shared" si="3"/>
        <v>12</v>
      </c>
      <c r="Y13" s="41">
        <f t="shared" si="4"/>
        <v>752</v>
      </c>
      <c r="Z13" s="7">
        <f t="shared" si="5"/>
        <v>18</v>
      </c>
      <c r="AA13" s="43">
        <v>95.1</v>
      </c>
      <c r="AB13" s="43">
        <f t="shared" si="6"/>
        <v>847.1</v>
      </c>
    </row>
    <row r="14" spans="1:28" ht="15.75">
      <c r="A14" s="52">
        <v>33</v>
      </c>
      <c r="B14" s="55">
        <v>28</v>
      </c>
      <c r="C14" s="25" t="s">
        <v>149</v>
      </c>
      <c r="D14" s="25" t="s">
        <v>150</v>
      </c>
      <c r="E14" s="10">
        <v>96</v>
      </c>
      <c r="F14" s="10">
        <v>2</v>
      </c>
      <c r="G14" s="10">
        <v>91</v>
      </c>
      <c r="H14" s="10">
        <v>1</v>
      </c>
      <c r="I14" s="10">
        <v>91</v>
      </c>
      <c r="J14" s="10">
        <v>1</v>
      </c>
      <c r="K14" s="10">
        <v>91</v>
      </c>
      <c r="L14" s="10">
        <v>1</v>
      </c>
      <c r="M14" s="41">
        <f t="shared" si="0"/>
        <v>369</v>
      </c>
      <c r="N14" s="7">
        <f t="shared" si="1"/>
        <v>5</v>
      </c>
      <c r="O14" s="10">
        <v>92</v>
      </c>
      <c r="P14" s="10">
        <v>0</v>
      </c>
      <c r="Q14" s="10">
        <v>90</v>
      </c>
      <c r="R14" s="10">
        <v>0</v>
      </c>
      <c r="S14" s="10">
        <v>88</v>
      </c>
      <c r="T14" s="10">
        <v>0</v>
      </c>
      <c r="U14" s="10">
        <v>91</v>
      </c>
      <c r="V14" s="10">
        <v>1</v>
      </c>
      <c r="W14" s="55">
        <f t="shared" si="2"/>
        <v>361</v>
      </c>
      <c r="X14" s="10">
        <f t="shared" si="3"/>
        <v>1</v>
      </c>
      <c r="Y14" s="41">
        <f t="shared" si="4"/>
        <v>730</v>
      </c>
      <c r="Z14" s="7">
        <f t="shared" si="5"/>
        <v>6</v>
      </c>
      <c r="AA14" s="43">
        <v>96.9</v>
      </c>
      <c r="AB14" s="43">
        <f t="shared" si="6"/>
        <v>826.9</v>
      </c>
    </row>
    <row r="15" spans="1:28" ht="15.75">
      <c r="A15" s="55">
        <v>25</v>
      </c>
      <c r="B15" s="55">
        <v>29</v>
      </c>
      <c r="C15" s="26" t="s">
        <v>81</v>
      </c>
      <c r="D15" s="26" t="s">
        <v>82</v>
      </c>
      <c r="E15" s="10">
        <v>87</v>
      </c>
      <c r="F15" s="10">
        <v>1</v>
      </c>
      <c r="G15" s="10">
        <v>92</v>
      </c>
      <c r="H15" s="10">
        <v>0</v>
      </c>
      <c r="I15" s="10">
        <v>90</v>
      </c>
      <c r="J15" s="10">
        <v>1</v>
      </c>
      <c r="K15" s="10">
        <v>91</v>
      </c>
      <c r="L15" s="10">
        <v>1</v>
      </c>
      <c r="M15" s="41">
        <f t="shared" si="0"/>
        <v>360</v>
      </c>
      <c r="N15" s="7">
        <f t="shared" si="1"/>
        <v>3</v>
      </c>
      <c r="O15" s="10">
        <v>90</v>
      </c>
      <c r="P15" s="10">
        <v>1</v>
      </c>
      <c r="Q15" s="10">
        <v>93</v>
      </c>
      <c r="R15" s="10">
        <v>3</v>
      </c>
      <c r="S15" s="10">
        <v>92</v>
      </c>
      <c r="T15" s="10">
        <v>1</v>
      </c>
      <c r="U15" s="10">
        <v>89</v>
      </c>
      <c r="V15" s="10">
        <v>1</v>
      </c>
      <c r="W15" s="55">
        <f t="shared" si="2"/>
        <v>364</v>
      </c>
      <c r="X15" s="10">
        <f t="shared" si="3"/>
        <v>6</v>
      </c>
      <c r="Y15" s="41">
        <f t="shared" si="4"/>
        <v>724</v>
      </c>
      <c r="Z15" s="7">
        <f t="shared" si="5"/>
        <v>9</v>
      </c>
      <c r="AA15" s="43">
        <v>98</v>
      </c>
      <c r="AB15" s="43">
        <f t="shared" si="6"/>
        <v>822</v>
      </c>
    </row>
    <row r="16" spans="1:28" ht="15.75">
      <c r="A16" s="52">
        <v>32</v>
      </c>
      <c r="B16" s="55">
        <v>30</v>
      </c>
      <c r="C16" s="168" t="s">
        <v>32</v>
      </c>
      <c r="D16" s="77" t="s">
        <v>93</v>
      </c>
      <c r="E16" s="10">
        <v>90</v>
      </c>
      <c r="F16" s="10">
        <v>1</v>
      </c>
      <c r="G16" s="10">
        <v>89</v>
      </c>
      <c r="H16" s="10">
        <v>1</v>
      </c>
      <c r="I16" s="10">
        <v>89</v>
      </c>
      <c r="J16" s="10">
        <v>0</v>
      </c>
      <c r="K16" s="10">
        <v>89</v>
      </c>
      <c r="L16" s="10">
        <v>2</v>
      </c>
      <c r="M16" s="41">
        <f t="shared" si="0"/>
        <v>357</v>
      </c>
      <c r="N16" s="7">
        <f t="shared" si="1"/>
        <v>4</v>
      </c>
      <c r="O16" s="10">
        <v>93</v>
      </c>
      <c r="P16" s="10">
        <v>1</v>
      </c>
      <c r="Q16" s="10">
        <v>92</v>
      </c>
      <c r="R16" s="10">
        <v>1</v>
      </c>
      <c r="S16" s="10">
        <v>91</v>
      </c>
      <c r="T16" s="10">
        <v>2</v>
      </c>
      <c r="U16" s="10">
        <v>92</v>
      </c>
      <c r="V16" s="10">
        <v>3</v>
      </c>
      <c r="W16" s="55">
        <f t="shared" si="2"/>
        <v>368</v>
      </c>
      <c r="X16" s="10">
        <f t="shared" si="3"/>
        <v>7</v>
      </c>
      <c r="Y16" s="41">
        <f t="shared" si="4"/>
        <v>725</v>
      </c>
      <c r="Z16" s="7">
        <f t="shared" si="5"/>
        <v>11</v>
      </c>
      <c r="AA16" s="43">
        <v>95.8</v>
      </c>
      <c r="AB16" s="43">
        <f t="shared" si="6"/>
        <v>820.8</v>
      </c>
    </row>
    <row r="17" spans="1:28" ht="15.75">
      <c r="A17" s="52">
        <v>27</v>
      </c>
      <c r="B17" s="55">
        <v>31</v>
      </c>
      <c r="C17" s="25" t="s">
        <v>179</v>
      </c>
      <c r="D17" s="25" t="s">
        <v>180</v>
      </c>
      <c r="E17" s="10">
        <v>91</v>
      </c>
      <c r="F17" s="10">
        <v>2</v>
      </c>
      <c r="G17" s="10">
        <v>88</v>
      </c>
      <c r="H17" s="10">
        <v>1</v>
      </c>
      <c r="I17" s="10">
        <v>89</v>
      </c>
      <c r="J17" s="10">
        <v>0</v>
      </c>
      <c r="K17" s="10">
        <v>88</v>
      </c>
      <c r="L17" s="10">
        <v>1</v>
      </c>
      <c r="M17" s="41">
        <f t="shared" si="0"/>
        <v>356</v>
      </c>
      <c r="N17" s="7">
        <f t="shared" si="1"/>
        <v>4</v>
      </c>
      <c r="O17" s="10">
        <v>91</v>
      </c>
      <c r="P17" s="10">
        <v>2</v>
      </c>
      <c r="Q17" s="10">
        <v>93</v>
      </c>
      <c r="R17" s="10">
        <v>0</v>
      </c>
      <c r="S17" s="10">
        <v>93</v>
      </c>
      <c r="T17" s="10">
        <v>2</v>
      </c>
      <c r="U17" s="10">
        <v>92</v>
      </c>
      <c r="V17" s="10">
        <v>2</v>
      </c>
      <c r="W17" s="55">
        <f t="shared" si="2"/>
        <v>369</v>
      </c>
      <c r="X17" s="10">
        <f t="shared" si="3"/>
        <v>6</v>
      </c>
      <c r="Y17" s="41">
        <f t="shared" si="4"/>
        <v>725</v>
      </c>
      <c r="Z17" s="7">
        <f t="shared" si="5"/>
        <v>10</v>
      </c>
      <c r="AA17" s="43">
        <v>92.7</v>
      </c>
      <c r="AB17" s="43">
        <f t="shared" si="6"/>
        <v>817.7</v>
      </c>
    </row>
    <row r="18" spans="1:28" ht="15.75">
      <c r="A18" s="52">
        <v>26</v>
      </c>
      <c r="B18" s="55">
        <v>32</v>
      </c>
      <c r="C18" s="25" t="s">
        <v>148</v>
      </c>
      <c r="D18" s="25" t="s">
        <v>240</v>
      </c>
      <c r="E18" s="10">
        <v>89</v>
      </c>
      <c r="F18" s="10">
        <v>2</v>
      </c>
      <c r="G18" s="10">
        <v>87</v>
      </c>
      <c r="H18" s="10">
        <v>1</v>
      </c>
      <c r="I18" s="10">
        <v>86</v>
      </c>
      <c r="J18" s="10">
        <v>0</v>
      </c>
      <c r="K18" s="10">
        <v>90</v>
      </c>
      <c r="L18" s="10">
        <v>1</v>
      </c>
      <c r="M18" s="41">
        <f t="shared" si="0"/>
        <v>352</v>
      </c>
      <c r="N18" s="7">
        <f t="shared" si="1"/>
        <v>4</v>
      </c>
      <c r="O18" s="10">
        <v>92</v>
      </c>
      <c r="P18" s="10">
        <v>2</v>
      </c>
      <c r="Q18" s="10">
        <v>85</v>
      </c>
      <c r="R18" s="10">
        <v>0</v>
      </c>
      <c r="S18" s="10">
        <v>89</v>
      </c>
      <c r="T18" s="10">
        <v>0</v>
      </c>
      <c r="U18" s="10">
        <v>92</v>
      </c>
      <c r="V18" s="10">
        <v>1</v>
      </c>
      <c r="W18" s="55">
        <f t="shared" si="2"/>
        <v>358</v>
      </c>
      <c r="X18" s="10">
        <f t="shared" si="3"/>
        <v>3</v>
      </c>
      <c r="Y18" s="41">
        <f t="shared" si="4"/>
        <v>710</v>
      </c>
      <c r="Z18" s="7">
        <f t="shared" si="5"/>
        <v>7</v>
      </c>
      <c r="AA18" s="43">
        <v>91.6</v>
      </c>
      <c r="AB18" s="43">
        <f t="shared" si="6"/>
        <v>801.6</v>
      </c>
    </row>
    <row r="19" spans="1:28" ht="15.75">
      <c r="A19" s="52">
        <v>29</v>
      </c>
      <c r="B19" s="55">
        <v>33</v>
      </c>
      <c r="C19" s="25" t="s">
        <v>165</v>
      </c>
      <c r="D19" s="25" t="s">
        <v>166</v>
      </c>
      <c r="E19" s="10">
        <v>77</v>
      </c>
      <c r="F19" s="10">
        <v>0</v>
      </c>
      <c r="G19" s="10">
        <v>81</v>
      </c>
      <c r="H19" s="10">
        <v>1</v>
      </c>
      <c r="I19" s="10">
        <v>80</v>
      </c>
      <c r="J19" s="10">
        <v>0</v>
      </c>
      <c r="K19" s="10">
        <v>83</v>
      </c>
      <c r="L19" s="10">
        <v>0</v>
      </c>
      <c r="M19" s="41">
        <f t="shared" si="0"/>
        <v>321</v>
      </c>
      <c r="N19" s="7">
        <f t="shared" si="1"/>
        <v>1</v>
      </c>
      <c r="O19" s="10">
        <v>78</v>
      </c>
      <c r="P19" s="10">
        <v>0</v>
      </c>
      <c r="Q19" s="10">
        <v>78</v>
      </c>
      <c r="R19" s="10">
        <v>0</v>
      </c>
      <c r="S19" s="10">
        <v>79</v>
      </c>
      <c r="T19" s="10">
        <v>1</v>
      </c>
      <c r="U19" s="10">
        <v>78</v>
      </c>
      <c r="V19" s="10">
        <v>0</v>
      </c>
      <c r="W19" s="55">
        <f t="shared" si="2"/>
        <v>313</v>
      </c>
      <c r="X19" s="10">
        <f t="shared" si="3"/>
        <v>1</v>
      </c>
      <c r="Y19" s="41">
        <f t="shared" si="4"/>
        <v>634</v>
      </c>
      <c r="Z19" s="7">
        <f t="shared" si="5"/>
        <v>2</v>
      </c>
      <c r="AA19" s="11"/>
      <c r="AB19" s="43">
        <f t="shared" si="6"/>
        <v>634</v>
      </c>
    </row>
    <row r="20" spans="1:28" ht="15">
      <c r="A20" s="52">
        <v>28</v>
      </c>
      <c r="B20" s="55">
        <v>34</v>
      </c>
      <c r="C20" s="25" t="s">
        <v>263</v>
      </c>
      <c r="D20" s="19"/>
      <c r="E20" s="10"/>
      <c r="F20" s="10"/>
      <c r="G20" s="10"/>
      <c r="H20" s="10"/>
      <c r="I20" s="10"/>
      <c r="J20" s="10"/>
      <c r="K20" s="10"/>
      <c r="L20" s="10"/>
      <c r="M20" s="7">
        <f t="shared" ref="M20" si="7">E20+G20+I20+K20</f>
        <v>0</v>
      </c>
      <c r="N20" s="7">
        <f t="shared" ref="N20" si="8">F20+H20+J20+L20</f>
        <v>0</v>
      </c>
      <c r="O20" s="10"/>
      <c r="P20" s="10"/>
      <c r="Q20" s="10"/>
      <c r="R20" s="10"/>
      <c r="S20" s="10"/>
      <c r="T20" s="10"/>
      <c r="U20" s="10"/>
      <c r="V20" s="10"/>
      <c r="W20" s="10">
        <f t="shared" ref="W20:W21" si="9">O20+Q20+S20+U20</f>
        <v>0</v>
      </c>
      <c r="X20" s="10">
        <f t="shared" ref="X20:X21" si="10">P20+R20+T20+V20</f>
        <v>0</v>
      </c>
      <c r="Y20" s="7">
        <f t="shared" ref="Y20:Y21" si="11">M20+W20</f>
        <v>0</v>
      </c>
      <c r="Z20" s="7">
        <f t="shared" ref="Z20:Z21" si="12">N20+X20</f>
        <v>0</v>
      </c>
      <c r="AA20" s="12"/>
      <c r="AB20" s="11">
        <f t="shared" ref="AB20:AB21" si="13">Y20+AA20</f>
        <v>0</v>
      </c>
    </row>
    <row r="21" spans="1:28" ht="15">
      <c r="A21" s="76"/>
      <c r="B21" s="76"/>
      <c r="C21" s="25"/>
      <c r="D21" s="25"/>
      <c r="E21" s="23"/>
      <c r="F21" s="23"/>
      <c r="G21" s="23"/>
      <c r="H21" s="23"/>
      <c r="I21" s="23"/>
      <c r="J21" s="23"/>
      <c r="K21" s="23"/>
      <c r="L21" s="23"/>
      <c r="M21" s="7">
        <f t="shared" ref="M21" si="14">E21+G21+I21+K21</f>
        <v>0</v>
      </c>
      <c r="N21" s="7">
        <f t="shared" ref="N21" si="15">F21+H21+J21+L21</f>
        <v>0</v>
      </c>
      <c r="O21" s="23"/>
      <c r="P21" s="23"/>
      <c r="Q21" s="23"/>
      <c r="R21" s="23"/>
      <c r="S21" s="23"/>
      <c r="T21" s="23"/>
      <c r="U21" s="23"/>
      <c r="V21" s="23"/>
      <c r="W21" s="10">
        <f t="shared" si="9"/>
        <v>0</v>
      </c>
      <c r="X21" s="10">
        <f t="shared" si="10"/>
        <v>0</v>
      </c>
      <c r="Y21" s="7">
        <f t="shared" si="11"/>
        <v>0</v>
      </c>
      <c r="Z21" s="7">
        <f t="shared" si="12"/>
        <v>0</v>
      </c>
      <c r="AA21" s="24"/>
      <c r="AB21" s="11">
        <f t="shared" si="13"/>
        <v>0</v>
      </c>
    </row>
    <row r="22" spans="1:28" ht="15">
      <c r="A22" s="13"/>
      <c r="B22" s="13"/>
      <c r="C22" s="13"/>
      <c r="D22" s="13"/>
      <c r="E22" s="13"/>
      <c r="F22" s="13"/>
      <c r="G22" s="13"/>
      <c r="H22" s="36"/>
      <c r="I22" s="33"/>
      <c r="J22" s="33"/>
      <c r="K22" s="33"/>
      <c r="L22" s="3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>
      <c r="A23" s="32"/>
      <c r="B23" s="58"/>
      <c r="C23" s="58"/>
      <c r="D23" s="17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8" ht="18.75">
      <c r="A24" s="197" t="s">
        <v>15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9"/>
    </row>
    <row r="25" spans="1:28">
      <c r="A25" s="15" t="s">
        <v>14</v>
      </c>
      <c r="B25" s="16" t="s">
        <v>0</v>
      </c>
      <c r="C25" s="38" t="s">
        <v>1</v>
      </c>
      <c r="D25" t="s">
        <v>18</v>
      </c>
      <c r="E25" s="39">
        <v>1</v>
      </c>
      <c r="F25" s="164"/>
      <c r="G25" s="7">
        <v>2</v>
      </c>
      <c r="H25" s="164"/>
      <c r="I25" s="39">
        <v>3</v>
      </c>
      <c r="J25" s="164"/>
      <c r="K25" s="39">
        <v>4</v>
      </c>
      <c r="L25" s="164"/>
      <c r="M25" s="39">
        <v>5</v>
      </c>
      <c r="N25" s="164"/>
      <c r="O25" s="39">
        <v>6</v>
      </c>
      <c r="P25" s="164"/>
      <c r="Q25" s="39">
        <v>7</v>
      </c>
      <c r="R25" s="164"/>
      <c r="S25" s="39">
        <v>8</v>
      </c>
      <c r="T25" s="164"/>
      <c r="U25" s="39">
        <v>9</v>
      </c>
      <c r="V25" s="164"/>
      <c r="W25" s="39">
        <v>10</v>
      </c>
      <c r="X25" s="164"/>
      <c r="Y25" s="39" t="s">
        <v>9</v>
      </c>
      <c r="Z25" s="164"/>
      <c r="AA25" s="164" t="s">
        <v>8</v>
      </c>
      <c r="AB25" s="141" t="s">
        <v>304</v>
      </c>
    </row>
    <row r="26" spans="1:28" ht="15.75">
      <c r="A26" s="41"/>
      <c r="B26" s="26" t="s">
        <v>116</v>
      </c>
      <c r="C26" s="26" t="s">
        <v>147</v>
      </c>
      <c r="D26" s="84">
        <v>769</v>
      </c>
      <c r="E26" s="43">
        <v>10.1</v>
      </c>
      <c r="F26" s="44"/>
      <c r="G26" s="43">
        <v>9.1</v>
      </c>
      <c r="H26" s="44"/>
      <c r="I26" s="43">
        <v>9.8000000000000007</v>
      </c>
      <c r="J26" s="44"/>
      <c r="K26" s="43">
        <v>9.8000000000000007</v>
      </c>
      <c r="L26" s="44"/>
      <c r="M26" s="43">
        <v>10.6</v>
      </c>
      <c r="N26" s="44"/>
      <c r="O26" s="43">
        <v>10.199999999999999</v>
      </c>
      <c r="P26" s="44"/>
      <c r="Q26" s="43">
        <v>9.5</v>
      </c>
      <c r="R26" s="44"/>
      <c r="S26" s="43">
        <v>9.4</v>
      </c>
      <c r="T26" s="44"/>
      <c r="U26" s="43">
        <v>10.1</v>
      </c>
      <c r="V26" s="44"/>
      <c r="W26" s="43">
        <v>10.1</v>
      </c>
      <c r="X26" s="44"/>
      <c r="Y26" s="43">
        <f t="shared" ref="Y26:Y33" si="16">E26+G26+I26+K26+M26+O26+Q26+S26+U26+W26</f>
        <v>98.699999999999989</v>
      </c>
      <c r="Z26" s="44"/>
      <c r="AA26" s="43">
        <f t="shared" ref="AA26:AA33" si="17">D26+Y26</f>
        <v>867.7</v>
      </c>
      <c r="AB26" s="139" t="s">
        <v>296</v>
      </c>
    </row>
    <row r="27" spans="1:28" ht="15.75">
      <c r="A27" s="41"/>
      <c r="B27" s="26" t="s">
        <v>247</v>
      </c>
      <c r="C27" s="25" t="s">
        <v>248</v>
      </c>
      <c r="D27" s="84">
        <v>766</v>
      </c>
      <c r="E27" s="43">
        <v>10.4</v>
      </c>
      <c r="F27" s="44"/>
      <c r="G27" s="43">
        <v>9.5</v>
      </c>
      <c r="H27" s="44"/>
      <c r="I27" s="43">
        <v>10.5</v>
      </c>
      <c r="J27" s="44"/>
      <c r="K27" s="43">
        <v>9.6999999999999993</v>
      </c>
      <c r="L27" s="44"/>
      <c r="M27" s="43">
        <v>10.3</v>
      </c>
      <c r="N27" s="44"/>
      <c r="O27" s="43">
        <v>10.8</v>
      </c>
      <c r="P27" s="44"/>
      <c r="Q27" s="43">
        <v>9.9</v>
      </c>
      <c r="R27" s="44"/>
      <c r="S27" s="43">
        <v>9.8000000000000007</v>
      </c>
      <c r="T27" s="44"/>
      <c r="U27" s="43">
        <v>10</v>
      </c>
      <c r="V27" s="44"/>
      <c r="W27" s="43">
        <v>10.3</v>
      </c>
      <c r="X27" s="44"/>
      <c r="Y27" s="43">
        <f t="shared" si="16"/>
        <v>101.19999999999999</v>
      </c>
      <c r="Z27" s="44"/>
      <c r="AA27" s="43">
        <f t="shared" si="17"/>
        <v>867.2</v>
      </c>
      <c r="AB27" s="139" t="s">
        <v>297</v>
      </c>
    </row>
    <row r="28" spans="1:28" ht="15.75">
      <c r="A28" s="41"/>
      <c r="B28" s="25" t="s">
        <v>162</v>
      </c>
      <c r="C28" s="25" t="s">
        <v>164</v>
      </c>
      <c r="D28" s="84">
        <v>752</v>
      </c>
      <c r="E28" s="43">
        <v>8</v>
      </c>
      <c r="F28" s="44"/>
      <c r="G28" s="43">
        <v>8.9</v>
      </c>
      <c r="H28" s="44"/>
      <c r="I28" s="43">
        <v>9.3000000000000007</v>
      </c>
      <c r="J28" s="44"/>
      <c r="K28" s="43">
        <v>9.6999999999999993</v>
      </c>
      <c r="L28" s="44"/>
      <c r="M28" s="43">
        <v>10.3</v>
      </c>
      <c r="N28" s="44"/>
      <c r="O28" s="43">
        <v>10.1</v>
      </c>
      <c r="P28" s="44"/>
      <c r="Q28" s="43">
        <v>9.8000000000000007</v>
      </c>
      <c r="R28" s="44"/>
      <c r="S28" s="43">
        <v>10</v>
      </c>
      <c r="T28" s="44"/>
      <c r="U28" s="43">
        <v>9.6999999999999993</v>
      </c>
      <c r="V28" s="44"/>
      <c r="W28" s="43">
        <v>9.3000000000000007</v>
      </c>
      <c r="X28" s="44"/>
      <c r="Y28" s="43">
        <f t="shared" si="16"/>
        <v>95.100000000000009</v>
      </c>
      <c r="Z28" s="44"/>
      <c r="AA28" s="43">
        <f t="shared" si="17"/>
        <v>847.1</v>
      </c>
      <c r="AB28" s="139" t="s">
        <v>298</v>
      </c>
    </row>
    <row r="29" spans="1:28" ht="15.75">
      <c r="A29" s="41"/>
      <c r="B29" s="25" t="s">
        <v>149</v>
      </c>
      <c r="C29" s="25" t="s">
        <v>150</v>
      </c>
      <c r="D29" s="84">
        <v>730</v>
      </c>
      <c r="E29" s="43">
        <v>9.9</v>
      </c>
      <c r="F29" s="44"/>
      <c r="G29" s="43">
        <v>10.4</v>
      </c>
      <c r="H29" s="44"/>
      <c r="I29" s="43">
        <v>9.6</v>
      </c>
      <c r="J29" s="44"/>
      <c r="K29" s="43">
        <v>10</v>
      </c>
      <c r="L29" s="44"/>
      <c r="M29" s="43">
        <v>9</v>
      </c>
      <c r="N29" s="44"/>
      <c r="O29" s="43">
        <v>10.9</v>
      </c>
      <c r="P29" s="44"/>
      <c r="Q29" s="43">
        <v>10.1</v>
      </c>
      <c r="R29" s="44"/>
      <c r="S29" s="43">
        <v>10.4</v>
      </c>
      <c r="T29" s="44"/>
      <c r="U29" s="43">
        <v>8.6</v>
      </c>
      <c r="V29" s="44"/>
      <c r="W29" s="43">
        <v>8</v>
      </c>
      <c r="X29" s="44"/>
      <c r="Y29" s="43">
        <f t="shared" si="16"/>
        <v>96.899999999999991</v>
      </c>
      <c r="Z29" s="44"/>
      <c r="AA29" s="43">
        <f t="shared" si="17"/>
        <v>826.9</v>
      </c>
      <c r="AB29" s="139">
        <v>4</v>
      </c>
    </row>
    <row r="30" spans="1:28" ht="15.75">
      <c r="A30" s="41"/>
      <c r="B30" s="173" t="s">
        <v>81</v>
      </c>
      <c r="C30" s="34" t="s">
        <v>82</v>
      </c>
      <c r="D30" s="84">
        <v>724</v>
      </c>
      <c r="E30" s="43">
        <v>10.5</v>
      </c>
      <c r="F30" s="44"/>
      <c r="G30" s="43">
        <v>9.9</v>
      </c>
      <c r="H30" s="44"/>
      <c r="I30" s="43">
        <v>9.6999999999999993</v>
      </c>
      <c r="J30" s="44"/>
      <c r="K30" s="43">
        <v>8.8000000000000007</v>
      </c>
      <c r="L30" s="44"/>
      <c r="M30" s="43">
        <v>10.4</v>
      </c>
      <c r="N30" s="44"/>
      <c r="O30" s="43">
        <v>9.1</v>
      </c>
      <c r="P30" s="44"/>
      <c r="Q30" s="43">
        <v>9.6</v>
      </c>
      <c r="R30" s="44"/>
      <c r="S30" s="43">
        <v>9.3000000000000007</v>
      </c>
      <c r="T30" s="44"/>
      <c r="U30" s="43">
        <v>10.6</v>
      </c>
      <c r="V30" s="44"/>
      <c r="W30" s="43">
        <v>10.1</v>
      </c>
      <c r="X30" s="44"/>
      <c r="Y30" s="43">
        <f t="shared" si="16"/>
        <v>97.999999999999986</v>
      </c>
      <c r="Z30" s="44"/>
      <c r="AA30" s="43">
        <f t="shared" si="17"/>
        <v>822</v>
      </c>
      <c r="AB30" s="139">
        <v>5</v>
      </c>
    </row>
    <row r="31" spans="1:28" ht="15.75">
      <c r="A31" s="41"/>
      <c r="B31" s="25" t="s">
        <v>32</v>
      </c>
      <c r="C31" s="25" t="s">
        <v>93</v>
      </c>
      <c r="D31" s="84">
        <v>725</v>
      </c>
      <c r="E31" s="43">
        <v>10.199999999999999</v>
      </c>
      <c r="F31" s="44"/>
      <c r="G31" s="43">
        <v>9.6999999999999993</v>
      </c>
      <c r="H31" s="44"/>
      <c r="I31" s="43">
        <v>9.4</v>
      </c>
      <c r="J31" s="44"/>
      <c r="K31" s="43">
        <v>9.1999999999999993</v>
      </c>
      <c r="L31" s="44"/>
      <c r="M31" s="43">
        <v>8.9</v>
      </c>
      <c r="N31" s="44"/>
      <c r="O31" s="43">
        <v>9.9</v>
      </c>
      <c r="P31" s="44"/>
      <c r="Q31" s="43">
        <v>10.5</v>
      </c>
      <c r="R31" s="44"/>
      <c r="S31" s="43">
        <v>8.6999999999999993</v>
      </c>
      <c r="T31" s="44"/>
      <c r="U31" s="43">
        <v>9.6</v>
      </c>
      <c r="V31" s="44"/>
      <c r="W31" s="43">
        <v>9.6999999999999993</v>
      </c>
      <c r="X31" s="44"/>
      <c r="Y31" s="43">
        <f t="shared" si="16"/>
        <v>95.8</v>
      </c>
      <c r="Z31" s="44"/>
      <c r="AA31" s="43">
        <f t="shared" si="17"/>
        <v>820.8</v>
      </c>
      <c r="AB31" s="139">
        <v>6</v>
      </c>
    </row>
    <row r="32" spans="1:28" ht="15.75">
      <c r="A32" s="41"/>
      <c r="B32" s="25" t="s">
        <v>179</v>
      </c>
      <c r="C32" s="25" t="s">
        <v>180</v>
      </c>
      <c r="D32" s="84">
        <v>725</v>
      </c>
      <c r="E32" s="43">
        <v>10.1</v>
      </c>
      <c r="F32" s="44"/>
      <c r="G32" s="43">
        <v>9.6999999999999993</v>
      </c>
      <c r="H32" s="44"/>
      <c r="I32" s="43">
        <v>9.1999999999999993</v>
      </c>
      <c r="J32" s="44"/>
      <c r="K32" s="43">
        <v>8.4</v>
      </c>
      <c r="L32" s="44"/>
      <c r="M32" s="43">
        <v>10</v>
      </c>
      <c r="N32" s="44"/>
      <c r="O32" s="43">
        <v>8.8000000000000007</v>
      </c>
      <c r="P32" s="44"/>
      <c r="Q32" s="43">
        <v>10</v>
      </c>
      <c r="R32" s="44"/>
      <c r="S32" s="43">
        <v>8.8000000000000007</v>
      </c>
      <c r="T32" s="44"/>
      <c r="U32" s="43">
        <v>8.9</v>
      </c>
      <c r="V32" s="44"/>
      <c r="W32" s="43">
        <v>8.8000000000000007</v>
      </c>
      <c r="X32" s="44"/>
      <c r="Y32" s="43">
        <f t="shared" si="16"/>
        <v>92.7</v>
      </c>
      <c r="Z32" s="44"/>
      <c r="AA32" s="43">
        <f t="shared" si="17"/>
        <v>817.7</v>
      </c>
      <c r="AB32" s="139">
        <v>7</v>
      </c>
    </row>
    <row r="33" spans="1:28" ht="15.75">
      <c r="A33" s="41"/>
      <c r="B33" s="25" t="s">
        <v>148</v>
      </c>
      <c r="C33" s="25" t="s">
        <v>240</v>
      </c>
      <c r="D33" s="84">
        <v>710</v>
      </c>
      <c r="E33" s="43">
        <v>10.5</v>
      </c>
      <c r="F33" s="44"/>
      <c r="G33" s="43">
        <v>10.1</v>
      </c>
      <c r="H33" s="44"/>
      <c r="I33" s="43">
        <v>9.5</v>
      </c>
      <c r="J33" s="44"/>
      <c r="K33" s="43">
        <v>7.7</v>
      </c>
      <c r="L33" s="44"/>
      <c r="M33" s="43">
        <v>8.6999999999999993</v>
      </c>
      <c r="N33" s="44"/>
      <c r="O33" s="43">
        <v>6.3</v>
      </c>
      <c r="P33" s="44"/>
      <c r="Q33" s="43">
        <v>9.4</v>
      </c>
      <c r="R33" s="44"/>
      <c r="S33" s="43">
        <v>8.9</v>
      </c>
      <c r="T33" s="44"/>
      <c r="U33" s="43">
        <v>10.6</v>
      </c>
      <c r="V33" s="44"/>
      <c r="W33" s="43">
        <v>9.9</v>
      </c>
      <c r="X33" s="44"/>
      <c r="Y33" s="43">
        <f t="shared" si="16"/>
        <v>91.6</v>
      </c>
      <c r="Z33" s="44"/>
      <c r="AA33" s="43">
        <f t="shared" si="17"/>
        <v>801.6</v>
      </c>
      <c r="AB33" s="139">
        <v>8</v>
      </c>
    </row>
    <row r="34" spans="1:28" ht="15.75">
      <c r="A34" s="41"/>
      <c r="B34" s="25" t="s">
        <v>167</v>
      </c>
      <c r="C34" s="26" t="s">
        <v>168</v>
      </c>
      <c r="D34" s="84">
        <v>756</v>
      </c>
      <c r="E34" s="43">
        <v>10.7</v>
      </c>
      <c r="G34" s="41">
        <v>10.1</v>
      </c>
      <c r="I34" s="43">
        <v>9.8000000000000007</v>
      </c>
      <c r="J34" s="44"/>
      <c r="K34" s="43">
        <v>10</v>
      </c>
      <c r="L34" s="44"/>
      <c r="M34" s="43">
        <v>10.1</v>
      </c>
      <c r="N34" s="44"/>
      <c r="O34" s="43">
        <v>10</v>
      </c>
      <c r="P34" s="44"/>
      <c r="Q34" s="43">
        <v>10.5</v>
      </c>
      <c r="R34" s="44"/>
      <c r="S34" s="43">
        <v>8.9</v>
      </c>
      <c r="T34" s="44"/>
      <c r="U34" s="43">
        <v>9.4</v>
      </c>
      <c r="V34" s="44"/>
      <c r="W34" s="43">
        <v>10.7</v>
      </c>
      <c r="Y34" s="43">
        <f t="shared" ref="Y34" si="18">E34+G34+I34+K34+M34+O34+Q34+S34+U34+W34</f>
        <v>100.2</v>
      </c>
      <c r="AA34" s="43">
        <f t="shared" ref="AA34" si="19">D34+Y34</f>
        <v>856.2</v>
      </c>
      <c r="AB34" s="139" t="s">
        <v>303</v>
      </c>
    </row>
  </sheetData>
  <sortState ref="B10:AB19">
    <sortCondition descending="1" ref="AB10:AB19"/>
  </sortState>
  <mergeCells count="7">
    <mergeCell ref="A24:AB24"/>
    <mergeCell ref="A7:B7"/>
    <mergeCell ref="A1:AB1"/>
    <mergeCell ref="A2:AB2"/>
    <mergeCell ref="A3:AB3"/>
    <mergeCell ref="A5:B5"/>
    <mergeCell ref="A6:B6"/>
  </mergeCells>
  <phoneticPr fontId="7" type="noConversion"/>
  <pageMargins left="0.25" right="0.25" top="0.75" bottom="0.75" header="0.3" footer="0.3"/>
  <pageSetup scale="79" orientation="landscape" r:id="rId1"/>
  <headerFooter alignWithMargins="0">
    <oddHeader>&amp;C&amp;"Arial,Bold"&amp;12 2011 Champion of Champions
10m WOMEN'S AIR PISTOL RESULTS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AJ36"/>
  <sheetViews>
    <sheetView view="pageLayout" topLeftCell="C1" zoomScale="89" zoomScalePageLayoutView="89" workbookViewId="0">
      <selection activeCell="C9" sqref="C9:AJ24"/>
    </sheetView>
  </sheetViews>
  <sheetFormatPr defaultColWidth="8.85546875" defaultRowHeight="12.75"/>
  <cols>
    <col min="2" max="2" width="11.42578125" style="66" customWidth="1"/>
    <col min="3" max="3" width="13.42578125" customWidth="1"/>
    <col min="4" max="4" width="10.7109375" customWidth="1"/>
    <col min="5" max="5" width="5.140625" customWidth="1"/>
    <col min="6" max="6" width="5.7109375" customWidth="1"/>
    <col min="7" max="7" width="4.42578125" customWidth="1"/>
    <col min="8" max="8" width="5.7109375" customWidth="1"/>
    <col min="9" max="9" width="4.42578125" customWidth="1"/>
    <col min="10" max="10" width="6.42578125" customWidth="1"/>
    <col min="11" max="11" width="4.85546875" customWidth="1"/>
    <col min="12" max="12" width="7.7109375" customWidth="1"/>
    <col min="13" max="13" width="5" customWidth="1"/>
    <col min="14" max="14" width="7.42578125" customWidth="1"/>
    <col min="15" max="15" width="4.42578125" customWidth="1"/>
    <col min="16" max="16" width="7.42578125" customWidth="1"/>
    <col min="17" max="17" width="5.7109375" customWidth="1"/>
    <col min="18" max="18" width="6.28515625" customWidth="1"/>
    <col min="19" max="19" width="4.85546875" customWidth="1"/>
    <col min="20" max="20" width="5.7109375" customWidth="1"/>
    <col min="21" max="21" width="4.42578125" customWidth="1"/>
    <col min="22" max="22" width="6.42578125" customWidth="1"/>
    <col min="23" max="23" width="4.7109375" customWidth="1"/>
    <col min="24" max="24" width="6.85546875" customWidth="1"/>
    <col min="25" max="25" width="4.42578125" customWidth="1"/>
    <col min="26" max="26" width="7.42578125" customWidth="1"/>
    <col min="27" max="27" width="5" customWidth="1"/>
    <col min="28" max="28" width="8.42578125" customWidth="1"/>
    <col min="29" max="29" width="5.140625" customWidth="1"/>
    <col min="30" max="30" width="8.42578125" customWidth="1"/>
    <col min="31" max="31" width="6.7109375" customWidth="1"/>
    <col min="32" max="32" width="5.85546875" customWidth="1"/>
    <col min="33" max="33" width="7.7109375" customWidth="1"/>
    <col min="34" max="34" width="4.7109375" customWidth="1"/>
    <col min="35" max="35" width="7.85546875" customWidth="1"/>
    <col min="36" max="36" width="6.28515625" customWidth="1"/>
    <col min="37" max="37" width="13.28515625" bestFit="1" customWidth="1"/>
  </cols>
  <sheetData>
    <row r="1" spans="1:36" ht="15.75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</row>
    <row r="2" spans="1:36" ht="15.7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</row>
    <row r="3" spans="1:36">
      <c r="A3" s="1"/>
      <c r="B3" s="32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194" t="s">
        <v>3</v>
      </c>
      <c r="B4" s="19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>
      <c r="A5" s="193" t="s">
        <v>4</v>
      </c>
      <c r="B5" s="19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>
      <c r="A6" s="194" t="s">
        <v>5</v>
      </c>
      <c r="B6" s="194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3"/>
      <c r="B7" s="4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17</v>
      </c>
      <c r="G8" s="9">
        <v>2</v>
      </c>
      <c r="H8" s="9" t="s">
        <v>17</v>
      </c>
      <c r="I8" s="9">
        <v>3</v>
      </c>
      <c r="J8" s="9" t="s">
        <v>17</v>
      </c>
      <c r="K8" s="9">
        <v>4</v>
      </c>
      <c r="L8" s="9" t="s">
        <v>17</v>
      </c>
      <c r="M8" s="9">
        <v>5</v>
      </c>
      <c r="N8" s="9" t="s">
        <v>17</v>
      </c>
      <c r="O8" s="9">
        <v>6</v>
      </c>
      <c r="P8" s="9" t="s">
        <v>17</v>
      </c>
      <c r="Q8" s="9" t="s">
        <v>6</v>
      </c>
      <c r="R8" s="9" t="s">
        <v>17</v>
      </c>
      <c r="S8" s="9">
        <v>1</v>
      </c>
      <c r="T8" s="9" t="s">
        <v>17</v>
      </c>
      <c r="U8" s="9">
        <v>2</v>
      </c>
      <c r="V8" s="9" t="s">
        <v>17</v>
      </c>
      <c r="W8" s="9">
        <v>3</v>
      </c>
      <c r="X8" s="9" t="s">
        <v>17</v>
      </c>
      <c r="Y8" s="9">
        <v>4</v>
      </c>
      <c r="Z8" s="9" t="s">
        <v>17</v>
      </c>
      <c r="AA8" s="9">
        <v>5</v>
      </c>
      <c r="AB8" s="9" t="s">
        <v>17</v>
      </c>
      <c r="AC8" s="9">
        <v>6</v>
      </c>
      <c r="AD8" s="9" t="s">
        <v>17</v>
      </c>
      <c r="AE8" s="9" t="s">
        <v>7</v>
      </c>
      <c r="AF8" s="9" t="s">
        <v>17</v>
      </c>
      <c r="AG8" s="9" t="s">
        <v>8</v>
      </c>
      <c r="AH8" s="9" t="s">
        <v>17</v>
      </c>
      <c r="AI8" s="9" t="s">
        <v>9</v>
      </c>
      <c r="AJ8" s="9" t="s">
        <v>8</v>
      </c>
    </row>
    <row r="9" spans="1:36" ht="15">
      <c r="A9" s="55">
        <v>57</v>
      </c>
      <c r="B9" s="55">
        <v>57</v>
      </c>
      <c r="C9" s="67" t="s">
        <v>218</v>
      </c>
      <c r="D9" s="68" t="s">
        <v>219</v>
      </c>
      <c r="E9" s="10">
        <v>91</v>
      </c>
      <c r="F9" s="10">
        <v>0</v>
      </c>
      <c r="G9" s="10">
        <v>91</v>
      </c>
      <c r="H9" s="10">
        <v>1</v>
      </c>
      <c r="I9" s="10">
        <v>96</v>
      </c>
      <c r="J9" s="10">
        <v>3</v>
      </c>
      <c r="K9" s="10">
        <v>91</v>
      </c>
      <c r="L9" s="10">
        <v>2</v>
      </c>
      <c r="M9" s="10">
        <v>92</v>
      </c>
      <c r="N9" s="10">
        <v>1</v>
      </c>
      <c r="O9" s="10">
        <v>93</v>
      </c>
      <c r="P9" s="10">
        <v>2</v>
      </c>
      <c r="Q9" s="7">
        <f t="shared" ref="Q9:Q24" si="0">E9+G9+I9+K9+M9+O9</f>
        <v>554</v>
      </c>
      <c r="R9" s="7">
        <f t="shared" ref="R9:R24" si="1">F9+H9+J9+L9+N9+P9</f>
        <v>9</v>
      </c>
      <c r="S9" s="10">
        <v>92</v>
      </c>
      <c r="T9" s="10">
        <v>3</v>
      </c>
      <c r="U9" s="10">
        <v>94</v>
      </c>
      <c r="V9" s="10">
        <v>4</v>
      </c>
      <c r="W9" s="10">
        <v>93</v>
      </c>
      <c r="X9" s="10">
        <v>0</v>
      </c>
      <c r="Y9" s="10">
        <v>93</v>
      </c>
      <c r="Z9" s="10">
        <v>1</v>
      </c>
      <c r="AA9" s="10">
        <v>90</v>
      </c>
      <c r="AB9" s="10">
        <v>2</v>
      </c>
      <c r="AC9" s="10">
        <v>93</v>
      </c>
      <c r="AD9" s="10">
        <v>1</v>
      </c>
      <c r="AE9" s="10">
        <f t="shared" ref="AE9:AE24" si="2">S9+U9+W9+Y9+AA9+AC9</f>
        <v>555</v>
      </c>
      <c r="AF9" s="10">
        <f t="shared" ref="AF9:AF24" si="3">T9+V9+X9+Z9+AB9+AD9</f>
        <v>11</v>
      </c>
      <c r="AG9" s="7">
        <f t="shared" ref="AG9:AG24" si="4">Q9+AE9</f>
        <v>1109</v>
      </c>
      <c r="AH9" s="7">
        <f t="shared" ref="AH9:AH24" si="5">R9+AF9</f>
        <v>20</v>
      </c>
      <c r="AI9" s="11">
        <v>96.6</v>
      </c>
      <c r="AJ9" s="11">
        <f t="shared" ref="AJ9:AJ24" si="6">AG9+AI9</f>
        <v>1205.5999999999999</v>
      </c>
    </row>
    <row r="10" spans="1:36" ht="15">
      <c r="A10" s="55">
        <v>61</v>
      </c>
      <c r="B10" s="55">
        <v>56</v>
      </c>
      <c r="C10" s="67" t="s">
        <v>173</v>
      </c>
      <c r="D10" s="68" t="s">
        <v>152</v>
      </c>
      <c r="E10" s="10">
        <v>94</v>
      </c>
      <c r="F10" s="10">
        <v>3</v>
      </c>
      <c r="G10" s="10">
        <v>94</v>
      </c>
      <c r="H10" s="10">
        <v>2</v>
      </c>
      <c r="I10" s="10">
        <v>95</v>
      </c>
      <c r="J10" s="10">
        <v>2</v>
      </c>
      <c r="K10" s="10">
        <v>93</v>
      </c>
      <c r="L10" s="10">
        <v>2</v>
      </c>
      <c r="M10" s="10">
        <v>91</v>
      </c>
      <c r="N10" s="10">
        <v>2</v>
      </c>
      <c r="O10" s="10">
        <v>90</v>
      </c>
      <c r="P10" s="10">
        <v>1</v>
      </c>
      <c r="Q10" s="7">
        <f t="shared" si="0"/>
        <v>557</v>
      </c>
      <c r="R10" s="7">
        <f t="shared" si="1"/>
        <v>12</v>
      </c>
      <c r="S10" s="10">
        <v>85</v>
      </c>
      <c r="T10" s="10">
        <v>1</v>
      </c>
      <c r="U10" s="10">
        <v>93</v>
      </c>
      <c r="V10" s="10">
        <v>4</v>
      </c>
      <c r="W10" s="10">
        <v>88</v>
      </c>
      <c r="X10" s="10">
        <v>1</v>
      </c>
      <c r="Y10" s="10">
        <v>97</v>
      </c>
      <c r="Z10" s="10">
        <v>1</v>
      </c>
      <c r="AA10" s="10">
        <v>93</v>
      </c>
      <c r="AB10" s="10">
        <v>4</v>
      </c>
      <c r="AC10" s="10">
        <v>92</v>
      </c>
      <c r="AD10" s="10">
        <v>1</v>
      </c>
      <c r="AE10" s="10">
        <f t="shared" si="2"/>
        <v>548</v>
      </c>
      <c r="AF10" s="10">
        <f t="shared" si="3"/>
        <v>12</v>
      </c>
      <c r="AG10" s="7">
        <f t="shared" si="4"/>
        <v>1105</v>
      </c>
      <c r="AH10" s="7">
        <f t="shared" si="5"/>
        <v>24</v>
      </c>
      <c r="AI10" s="11">
        <v>96</v>
      </c>
      <c r="AJ10" s="11">
        <f t="shared" si="6"/>
        <v>1201</v>
      </c>
    </row>
    <row r="11" spans="1:36" ht="15">
      <c r="A11" s="55">
        <v>63</v>
      </c>
      <c r="B11" s="55">
        <v>58</v>
      </c>
      <c r="C11" s="67" t="s">
        <v>216</v>
      </c>
      <c r="D11" s="68" t="s">
        <v>217</v>
      </c>
      <c r="E11" s="10">
        <v>90</v>
      </c>
      <c r="F11" s="10">
        <v>1</v>
      </c>
      <c r="G11" s="10">
        <v>90</v>
      </c>
      <c r="H11" s="10">
        <v>0</v>
      </c>
      <c r="I11" s="10">
        <v>90</v>
      </c>
      <c r="J11" s="10">
        <v>1</v>
      </c>
      <c r="K11" s="10">
        <v>91</v>
      </c>
      <c r="L11" s="10">
        <v>2</v>
      </c>
      <c r="M11" s="10">
        <v>94</v>
      </c>
      <c r="N11" s="10">
        <v>2</v>
      </c>
      <c r="O11" s="10">
        <v>90</v>
      </c>
      <c r="P11" s="10">
        <v>0</v>
      </c>
      <c r="Q11" s="7">
        <f t="shared" si="0"/>
        <v>545</v>
      </c>
      <c r="R11" s="7">
        <f t="shared" si="1"/>
        <v>6</v>
      </c>
      <c r="S11" s="10">
        <v>92</v>
      </c>
      <c r="T11" s="10">
        <v>0</v>
      </c>
      <c r="U11" s="10">
        <v>90</v>
      </c>
      <c r="V11" s="10">
        <v>3</v>
      </c>
      <c r="W11" s="10">
        <v>96</v>
      </c>
      <c r="X11" s="10">
        <v>2</v>
      </c>
      <c r="Y11" s="10">
        <v>92</v>
      </c>
      <c r="Z11" s="10">
        <v>0</v>
      </c>
      <c r="AA11" s="10">
        <v>86</v>
      </c>
      <c r="AB11" s="10">
        <v>0</v>
      </c>
      <c r="AC11" s="10">
        <v>93</v>
      </c>
      <c r="AD11" s="10">
        <v>1</v>
      </c>
      <c r="AE11" s="10">
        <f t="shared" si="2"/>
        <v>549</v>
      </c>
      <c r="AF11" s="10">
        <f t="shared" si="3"/>
        <v>6</v>
      </c>
      <c r="AG11" s="7">
        <f t="shared" si="4"/>
        <v>1094</v>
      </c>
      <c r="AH11" s="7">
        <f t="shared" si="5"/>
        <v>12</v>
      </c>
      <c r="AI11" s="11">
        <v>96.1</v>
      </c>
      <c r="AJ11" s="11">
        <f t="shared" si="6"/>
        <v>1190.0999999999999</v>
      </c>
    </row>
    <row r="12" spans="1:36" ht="15">
      <c r="A12" s="55">
        <v>64</v>
      </c>
      <c r="B12" s="55">
        <v>55</v>
      </c>
      <c r="C12" s="67" t="s">
        <v>196</v>
      </c>
      <c r="D12" s="68" t="s">
        <v>197</v>
      </c>
      <c r="E12" s="10">
        <v>90</v>
      </c>
      <c r="F12" s="10">
        <v>1</v>
      </c>
      <c r="G12" s="10">
        <v>91</v>
      </c>
      <c r="H12" s="10">
        <v>2</v>
      </c>
      <c r="I12" s="10">
        <v>94</v>
      </c>
      <c r="J12" s="10">
        <v>4</v>
      </c>
      <c r="K12" s="10">
        <v>88</v>
      </c>
      <c r="L12" s="10">
        <v>2</v>
      </c>
      <c r="M12" s="10">
        <v>94</v>
      </c>
      <c r="N12" s="10">
        <v>3</v>
      </c>
      <c r="O12" s="10">
        <v>92</v>
      </c>
      <c r="P12" s="10">
        <v>2</v>
      </c>
      <c r="Q12" s="7">
        <f t="shared" si="0"/>
        <v>549</v>
      </c>
      <c r="R12" s="7">
        <f t="shared" si="1"/>
        <v>14</v>
      </c>
      <c r="S12" s="10">
        <v>90</v>
      </c>
      <c r="T12" s="10">
        <v>2</v>
      </c>
      <c r="U12" s="10">
        <v>90</v>
      </c>
      <c r="V12" s="10">
        <v>2</v>
      </c>
      <c r="W12" s="10">
        <v>91</v>
      </c>
      <c r="X12" s="10">
        <v>0</v>
      </c>
      <c r="Y12" s="10">
        <v>91</v>
      </c>
      <c r="Z12" s="10">
        <v>1</v>
      </c>
      <c r="AA12" s="10">
        <v>93</v>
      </c>
      <c r="AB12" s="10">
        <v>2</v>
      </c>
      <c r="AC12" s="10">
        <v>90</v>
      </c>
      <c r="AD12" s="10">
        <v>0</v>
      </c>
      <c r="AE12" s="10">
        <f t="shared" si="2"/>
        <v>545</v>
      </c>
      <c r="AF12" s="10">
        <f t="shared" si="3"/>
        <v>7</v>
      </c>
      <c r="AG12" s="7">
        <f t="shared" si="4"/>
        <v>1094</v>
      </c>
      <c r="AH12" s="7">
        <f t="shared" si="5"/>
        <v>21</v>
      </c>
      <c r="AI12" s="11">
        <v>91.6</v>
      </c>
      <c r="AJ12" s="11">
        <f t="shared" si="6"/>
        <v>1185.5999999999999</v>
      </c>
    </row>
    <row r="13" spans="1:36" ht="15">
      <c r="A13" s="55">
        <v>60</v>
      </c>
      <c r="B13" s="55">
        <v>59</v>
      </c>
      <c r="C13" s="69" t="s">
        <v>171</v>
      </c>
      <c r="D13" s="70" t="s">
        <v>172</v>
      </c>
      <c r="E13" s="10">
        <v>84</v>
      </c>
      <c r="F13" s="10">
        <v>0</v>
      </c>
      <c r="G13" s="10">
        <v>96</v>
      </c>
      <c r="H13" s="10">
        <v>2</v>
      </c>
      <c r="I13" s="10">
        <v>96</v>
      </c>
      <c r="J13" s="10">
        <v>2</v>
      </c>
      <c r="K13" s="10">
        <v>92</v>
      </c>
      <c r="L13" s="10">
        <v>1</v>
      </c>
      <c r="M13" s="10">
        <v>93</v>
      </c>
      <c r="N13" s="10">
        <v>4</v>
      </c>
      <c r="O13" s="10">
        <v>89</v>
      </c>
      <c r="P13" s="10">
        <v>0</v>
      </c>
      <c r="Q13" s="7">
        <f t="shared" si="0"/>
        <v>550</v>
      </c>
      <c r="R13" s="7">
        <f t="shared" si="1"/>
        <v>9</v>
      </c>
      <c r="S13" s="10">
        <v>89</v>
      </c>
      <c r="T13" s="10">
        <v>0</v>
      </c>
      <c r="U13" s="10">
        <v>92</v>
      </c>
      <c r="V13" s="10">
        <v>2</v>
      </c>
      <c r="W13" s="10">
        <v>89</v>
      </c>
      <c r="X13" s="10">
        <v>1</v>
      </c>
      <c r="Y13" s="10">
        <v>93</v>
      </c>
      <c r="Z13" s="10">
        <v>0</v>
      </c>
      <c r="AA13" s="10">
        <v>90</v>
      </c>
      <c r="AB13" s="10">
        <v>1</v>
      </c>
      <c r="AC13" s="10">
        <v>90</v>
      </c>
      <c r="AD13" s="10">
        <v>0</v>
      </c>
      <c r="AE13" s="10">
        <f t="shared" si="2"/>
        <v>543</v>
      </c>
      <c r="AF13" s="10">
        <f t="shared" si="3"/>
        <v>4</v>
      </c>
      <c r="AG13" s="7">
        <f t="shared" si="4"/>
        <v>1093</v>
      </c>
      <c r="AH13" s="7">
        <f t="shared" si="5"/>
        <v>13</v>
      </c>
      <c r="AI13" s="11">
        <v>91.2</v>
      </c>
      <c r="AJ13" s="11">
        <f t="shared" si="6"/>
        <v>1184.2</v>
      </c>
    </row>
    <row r="14" spans="1:36" ht="15">
      <c r="A14" s="55">
        <v>51</v>
      </c>
      <c r="B14" s="71">
        <v>54</v>
      </c>
      <c r="C14" s="67" t="s">
        <v>221</v>
      </c>
      <c r="D14" s="68" t="s">
        <v>222</v>
      </c>
      <c r="E14" s="10">
        <v>92</v>
      </c>
      <c r="F14" s="10">
        <v>0</v>
      </c>
      <c r="G14" s="10">
        <v>91</v>
      </c>
      <c r="H14" s="10">
        <v>2</v>
      </c>
      <c r="I14" s="10">
        <v>91</v>
      </c>
      <c r="J14" s="10">
        <v>1</v>
      </c>
      <c r="K14" s="10">
        <v>97</v>
      </c>
      <c r="L14" s="10">
        <v>5</v>
      </c>
      <c r="M14" s="10">
        <v>90</v>
      </c>
      <c r="N14" s="10">
        <v>2</v>
      </c>
      <c r="O14" s="10">
        <v>90</v>
      </c>
      <c r="P14" s="10">
        <v>2</v>
      </c>
      <c r="Q14" s="7">
        <f t="shared" si="0"/>
        <v>551</v>
      </c>
      <c r="R14" s="7">
        <f t="shared" si="1"/>
        <v>12</v>
      </c>
      <c r="S14" s="10">
        <v>92</v>
      </c>
      <c r="T14" s="10">
        <v>1</v>
      </c>
      <c r="U14" s="10">
        <v>86</v>
      </c>
      <c r="V14" s="10">
        <v>0</v>
      </c>
      <c r="W14" s="10">
        <v>96</v>
      </c>
      <c r="X14" s="10">
        <v>4</v>
      </c>
      <c r="Y14" s="10">
        <v>91</v>
      </c>
      <c r="Z14" s="10">
        <v>1</v>
      </c>
      <c r="AA14" s="10">
        <v>89</v>
      </c>
      <c r="AB14" s="10">
        <v>1</v>
      </c>
      <c r="AC14" s="10">
        <v>85</v>
      </c>
      <c r="AD14" s="10">
        <v>0</v>
      </c>
      <c r="AE14" s="10">
        <f t="shared" si="2"/>
        <v>539</v>
      </c>
      <c r="AF14" s="10">
        <f t="shared" si="3"/>
        <v>7</v>
      </c>
      <c r="AG14" s="7">
        <f t="shared" si="4"/>
        <v>1090</v>
      </c>
      <c r="AH14" s="7">
        <f t="shared" si="5"/>
        <v>19</v>
      </c>
      <c r="AI14" s="11">
        <v>93.2</v>
      </c>
      <c r="AJ14" s="11">
        <f t="shared" si="6"/>
        <v>1183.2</v>
      </c>
    </row>
    <row r="15" spans="1:36" ht="15">
      <c r="A15" s="55">
        <v>62</v>
      </c>
      <c r="B15" s="55">
        <v>60</v>
      </c>
      <c r="C15" s="67" t="s">
        <v>190</v>
      </c>
      <c r="D15" s="68" t="s">
        <v>137</v>
      </c>
      <c r="E15" s="10">
        <v>89</v>
      </c>
      <c r="F15" s="10">
        <v>0</v>
      </c>
      <c r="G15" s="10">
        <v>93</v>
      </c>
      <c r="H15" s="10">
        <v>1</v>
      </c>
      <c r="I15" s="10">
        <v>92</v>
      </c>
      <c r="J15" s="10">
        <v>0</v>
      </c>
      <c r="K15" s="10">
        <v>94</v>
      </c>
      <c r="L15" s="10">
        <v>2</v>
      </c>
      <c r="M15" s="10">
        <v>96</v>
      </c>
      <c r="N15" s="10">
        <v>5</v>
      </c>
      <c r="O15" s="10">
        <v>92</v>
      </c>
      <c r="P15" s="10">
        <v>1</v>
      </c>
      <c r="Q15" s="7">
        <f t="shared" si="0"/>
        <v>556</v>
      </c>
      <c r="R15" s="7">
        <f t="shared" si="1"/>
        <v>9</v>
      </c>
      <c r="S15" s="10">
        <v>91</v>
      </c>
      <c r="T15" s="10">
        <v>1</v>
      </c>
      <c r="U15" s="10">
        <v>88</v>
      </c>
      <c r="V15" s="10">
        <v>0</v>
      </c>
      <c r="W15" s="10">
        <v>85</v>
      </c>
      <c r="X15" s="10">
        <v>1</v>
      </c>
      <c r="Y15" s="10">
        <v>88</v>
      </c>
      <c r="Z15" s="10">
        <v>0</v>
      </c>
      <c r="AA15" s="10">
        <v>91</v>
      </c>
      <c r="AB15" s="10">
        <v>1</v>
      </c>
      <c r="AC15" s="10">
        <v>87</v>
      </c>
      <c r="AD15" s="10">
        <v>2</v>
      </c>
      <c r="AE15" s="10">
        <f t="shared" si="2"/>
        <v>530</v>
      </c>
      <c r="AF15" s="10">
        <f t="shared" si="3"/>
        <v>5</v>
      </c>
      <c r="AG15" s="7">
        <f t="shared" si="4"/>
        <v>1086</v>
      </c>
      <c r="AH15" s="7">
        <f t="shared" si="5"/>
        <v>14</v>
      </c>
      <c r="AI15" s="11">
        <v>92.4</v>
      </c>
      <c r="AJ15" s="11">
        <f t="shared" si="6"/>
        <v>1178.4000000000001</v>
      </c>
    </row>
    <row r="16" spans="1:36" ht="15">
      <c r="A16" s="71">
        <v>50</v>
      </c>
      <c r="B16" s="55">
        <v>53</v>
      </c>
      <c r="C16" s="67" t="s">
        <v>159</v>
      </c>
      <c r="D16" s="68" t="s">
        <v>160</v>
      </c>
      <c r="E16" s="10">
        <v>85</v>
      </c>
      <c r="F16" s="10">
        <v>0</v>
      </c>
      <c r="G16" s="10">
        <v>87</v>
      </c>
      <c r="H16" s="10">
        <v>1</v>
      </c>
      <c r="I16" s="10">
        <v>92</v>
      </c>
      <c r="J16" s="10">
        <v>1</v>
      </c>
      <c r="K16" s="10">
        <v>87</v>
      </c>
      <c r="L16" s="10">
        <v>1</v>
      </c>
      <c r="M16" s="10">
        <v>88</v>
      </c>
      <c r="N16" s="10">
        <v>3</v>
      </c>
      <c r="O16" s="10">
        <v>84</v>
      </c>
      <c r="P16" s="10">
        <v>1</v>
      </c>
      <c r="Q16" s="7">
        <f t="shared" si="0"/>
        <v>523</v>
      </c>
      <c r="R16" s="7">
        <f t="shared" si="1"/>
        <v>7</v>
      </c>
      <c r="S16" s="10">
        <v>91</v>
      </c>
      <c r="T16" s="10">
        <v>0</v>
      </c>
      <c r="U16" s="10">
        <v>88</v>
      </c>
      <c r="V16" s="10">
        <v>2</v>
      </c>
      <c r="W16" s="10">
        <v>88</v>
      </c>
      <c r="X16" s="10">
        <v>0</v>
      </c>
      <c r="Y16" s="10">
        <v>84</v>
      </c>
      <c r="Z16" s="10">
        <v>0</v>
      </c>
      <c r="AA16" s="10">
        <v>86</v>
      </c>
      <c r="AB16" s="10">
        <v>1</v>
      </c>
      <c r="AC16" s="10">
        <v>84</v>
      </c>
      <c r="AD16" s="10">
        <v>0</v>
      </c>
      <c r="AE16" s="10">
        <f t="shared" si="2"/>
        <v>521</v>
      </c>
      <c r="AF16" s="10">
        <f t="shared" si="3"/>
        <v>3</v>
      </c>
      <c r="AG16" s="7">
        <f t="shared" si="4"/>
        <v>1044</v>
      </c>
      <c r="AH16" s="7">
        <f t="shared" si="5"/>
        <v>10</v>
      </c>
      <c r="AI16" s="11">
        <v>88.4</v>
      </c>
      <c r="AJ16" s="11">
        <f t="shared" si="6"/>
        <v>1132.4000000000001</v>
      </c>
    </row>
    <row r="17" spans="1:36" ht="15">
      <c r="A17" s="71">
        <v>53</v>
      </c>
      <c r="B17" s="55">
        <v>61</v>
      </c>
      <c r="C17" s="67" t="s">
        <v>16</v>
      </c>
      <c r="D17" s="68" t="s">
        <v>92</v>
      </c>
      <c r="E17" s="10">
        <v>89</v>
      </c>
      <c r="F17" s="10">
        <v>1</v>
      </c>
      <c r="G17" s="10">
        <v>90</v>
      </c>
      <c r="H17" s="10">
        <v>0</v>
      </c>
      <c r="I17" s="10">
        <v>81</v>
      </c>
      <c r="J17" s="10">
        <v>0</v>
      </c>
      <c r="K17" s="10">
        <v>87</v>
      </c>
      <c r="L17" s="10">
        <v>0</v>
      </c>
      <c r="M17" s="10">
        <v>86</v>
      </c>
      <c r="N17" s="10">
        <v>0</v>
      </c>
      <c r="O17" s="10">
        <v>83</v>
      </c>
      <c r="P17" s="10">
        <v>0</v>
      </c>
      <c r="Q17" s="7">
        <f t="shared" si="0"/>
        <v>516</v>
      </c>
      <c r="R17" s="7">
        <f t="shared" si="1"/>
        <v>1</v>
      </c>
      <c r="S17" s="10">
        <v>85</v>
      </c>
      <c r="T17" s="10">
        <v>2</v>
      </c>
      <c r="U17" s="10">
        <v>88</v>
      </c>
      <c r="V17" s="10">
        <v>1</v>
      </c>
      <c r="W17" s="10">
        <v>87</v>
      </c>
      <c r="X17" s="10">
        <v>0</v>
      </c>
      <c r="Y17" s="10">
        <v>83</v>
      </c>
      <c r="Z17" s="10">
        <v>0</v>
      </c>
      <c r="AA17" s="10">
        <v>83</v>
      </c>
      <c r="AB17" s="10">
        <v>0</v>
      </c>
      <c r="AC17" s="10">
        <v>86</v>
      </c>
      <c r="AD17" s="10">
        <v>0</v>
      </c>
      <c r="AE17" s="10">
        <f t="shared" si="2"/>
        <v>512</v>
      </c>
      <c r="AF17" s="10">
        <f t="shared" si="3"/>
        <v>3</v>
      </c>
      <c r="AG17" s="7">
        <f t="shared" si="4"/>
        <v>1028</v>
      </c>
      <c r="AH17" s="7">
        <f t="shared" si="5"/>
        <v>4</v>
      </c>
      <c r="AI17" s="11"/>
      <c r="AJ17" s="11">
        <f t="shared" si="6"/>
        <v>1028</v>
      </c>
    </row>
    <row r="18" spans="1:36" ht="15">
      <c r="A18" s="55">
        <v>59</v>
      </c>
      <c r="B18" s="55">
        <v>52</v>
      </c>
      <c r="C18" s="67" t="s">
        <v>205</v>
      </c>
      <c r="D18" s="68" t="s">
        <v>172</v>
      </c>
      <c r="E18" s="10">
        <v>82</v>
      </c>
      <c r="F18" s="10">
        <v>0</v>
      </c>
      <c r="G18" s="10">
        <v>83</v>
      </c>
      <c r="H18" s="10">
        <v>0</v>
      </c>
      <c r="I18" s="10">
        <v>83</v>
      </c>
      <c r="J18" s="10">
        <v>0</v>
      </c>
      <c r="K18" s="10">
        <v>86</v>
      </c>
      <c r="L18" s="10">
        <v>1</v>
      </c>
      <c r="M18" s="10">
        <v>83</v>
      </c>
      <c r="N18" s="10">
        <v>0</v>
      </c>
      <c r="O18" s="10">
        <v>85</v>
      </c>
      <c r="P18" s="10">
        <v>1</v>
      </c>
      <c r="Q18" s="7">
        <f t="shared" si="0"/>
        <v>502</v>
      </c>
      <c r="R18" s="7">
        <f t="shared" si="1"/>
        <v>2</v>
      </c>
      <c r="S18" s="10">
        <v>83</v>
      </c>
      <c r="T18" s="10">
        <v>0</v>
      </c>
      <c r="U18" s="10">
        <v>85</v>
      </c>
      <c r="V18" s="10">
        <v>0</v>
      </c>
      <c r="W18" s="10">
        <v>85</v>
      </c>
      <c r="X18" s="10">
        <v>0</v>
      </c>
      <c r="Y18" s="10">
        <v>87</v>
      </c>
      <c r="Z18" s="10">
        <v>2</v>
      </c>
      <c r="AA18" s="10">
        <v>85</v>
      </c>
      <c r="AB18" s="10">
        <v>0</v>
      </c>
      <c r="AC18" s="10">
        <v>80</v>
      </c>
      <c r="AD18" s="10">
        <v>0</v>
      </c>
      <c r="AE18" s="10">
        <f t="shared" si="2"/>
        <v>505</v>
      </c>
      <c r="AF18" s="10">
        <f t="shared" si="3"/>
        <v>2</v>
      </c>
      <c r="AG18" s="7">
        <f t="shared" si="4"/>
        <v>1007</v>
      </c>
      <c r="AH18" s="7">
        <f t="shared" si="5"/>
        <v>4</v>
      </c>
      <c r="AI18" s="12"/>
      <c r="AJ18" s="11">
        <f t="shared" si="6"/>
        <v>1007</v>
      </c>
    </row>
    <row r="19" spans="1:36" ht="15">
      <c r="A19" s="55">
        <v>52</v>
      </c>
      <c r="B19" s="55">
        <v>62</v>
      </c>
      <c r="C19" s="67" t="s">
        <v>188</v>
      </c>
      <c r="D19" s="68" t="s">
        <v>229</v>
      </c>
      <c r="E19" s="10">
        <v>80</v>
      </c>
      <c r="F19" s="10">
        <v>0</v>
      </c>
      <c r="G19" s="10">
        <v>84</v>
      </c>
      <c r="H19" s="10">
        <v>0</v>
      </c>
      <c r="I19" s="10">
        <v>74</v>
      </c>
      <c r="J19" s="10">
        <v>0</v>
      </c>
      <c r="K19" s="10">
        <v>82</v>
      </c>
      <c r="L19" s="10">
        <v>0</v>
      </c>
      <c r="M19" s="10">
        <v>83</v>
      </c>
      <c r="N19" s="10">
        <v>0</v>
      </c>
      <c r="O19" s="10">
        <v>92</v>
      </c>
      <c r="P19" s="10">
        <v>2</v>
      </c>
      <c r="Q19" s="7">
        <f t="shared" si="0"/>
        <v>495</v>
      </c>
      <c r="R19" s="7">
        <f t="shared" si="1"/>
        <v>2</v>
      </c>
      <c r="S19" s="10">
        <v>79</v>
      </c>
      <c r="T19" s="10">
        <v>1</v>
      </c>
      <c r="U19" s="10">
        <v>84</v>
      </c>
      <c r="V19" s="10">
        <v>2</v>
      </c>
      <c r="W19" s="10">
        <v>84</v>
      </c>
      <c r="X19" s="10">
        <v>0</v>
      </c>
      <c r="Y19" s="10">
        <v>92</v>
      </c>
      <c r="Z19" s="10">
        <v>1</v>
      </c>
      <c r="AA19" s="10">
        <v>88</v>
      </c>
      <c r="AB19" s="10">
        <v>0</v>
      </c>
      <c r="AC19" s="10">
        <v>85</v>
      </c>
      <c r="AD19" s="10">
        <v>1</v>
      </c>
      <c r="AE19" s="10">
        <f t="shared" si="2"/>
        <v>512</v>
      </c>
      <c r="AF19" s="10">
        <f t="shared" si="3"/>
        <v>5</v>
      </c>
      <c r="AG19" s="7">
        <f t="shared" si="4"/>
        <v>1007</v>
      </c>
      <c r="AH19" s="7">
        <f t="shared" si="5"/>
        <v>7</v>
      </c>
      <c r="AI19" s="11"/>
      <c r="AJ19" s="11">
        <f t="shared" si="6"/>
        <v>1007</v>
      </c>
    </row>
    <row r="20" spans="1:36" ht="15">
      <c r="A20" s="55">
        <v>58</v>
      </c>
      <c r="B20" s="55">
        <v>51</v>
      </c>
      <c r="C20" s="25" t="s">
        <v>212</v>
      </c>
      <c r="D20" s="25" t="s">
        <v>213</v>
      </c>
      <c r="E20" s="10">
        <v>67</v>
      </c>
      <c r="F20" s="10">
        <v>0</v>
      </c>
      <c r="G20" s="10">
        <v>79</v>
      </c>
      <c r="H20" s="10">
        <v>0</v>
      </c>
      <c r="I20" s="10">
        <v>87</v>
      </c>
      <c r="J20" s="10">
        <v>1</v>
      </c>
      <c r="K20" s="10">
        <v>86</v>
      </c>
      <c r="L20" s="10">
        <v>2</v>
      </c>
      <c r="M20" s="10">
        <v>73</v>
      </c>
      <c r="N20" s="10">
        <v>1</v>
      </c>
      <c r="O20" s="10">
        <v>83</v>
      </c>
      <c r="P20" s="10">
        <v>2</v>
      </c>
      <c r="Q20" s="7">
        <f t="shared" si="0"/>
        <v>475</v>
      </c>
      <c r="R20" s="7">
        <f t="shared" si="1"/>
        <v>6</v>
      </c>
      <c r="S20" s="10">
        <v>76</v>
      </c>
      <c r="T20" s="10">
        <v>2</v>
      </c>
      <c r="U20" s="10">
        <v>83</v>
      </c>
      <c r="V20" s="10">
        <v>1</v>
      </c>
      <c r="W20" s="10">
        <v>88</v>
      </c>
      <c r="X20" s="10">
        <v>1</v>
      </c>
      <c r="Y20" s="10">
        <v>88</v>
      </c>
      <c r="Z20" s="10">
        <v>2</v>
      </c>
      <c r="AA20" s="10">
        <v>87</v>
      </c>
      <c r="AB20" s="10">
        <v>0</v>
      </c>
      <c r="AC20" s="10">
        <v>80</v>
      </c>
      <c r="AD20" s="10">
        <v>0</v>
      </c>
      <c r="AE20" s="10">
        <f t="shared" si="2"/>
        <v>502</v>
      </c>
      <c r="AF20" s="10">
        <f t="shared" si="3"/>
        <v>6</v>
      </c>
      <c r="AG20" s="7">
        <f t="shared" si="4"/>
        <v>977</v>
      </c>
      <c r="AH20" s="7">
        <f t="shared" si="5"/>
        <v>12</v>
      </c>
      <c r="AI20" s="12"/>
      <c r="AJ20" s="11">
        <f t="shared" si="6"/>
        <v>977</v>
      </c>
    </row>
    <row r="21" spans="1:36" ht="15">
      <c r="A21" s="55">
        <v>55</v>
      </c>
      <c r="B21" s="55">
        <v>63</v>
      </c>
      <c r="C21" s="69" t="s">
        <v>176</v>
      </c>
      <c r="D21" s="70" t="s">
        <v>177</v>
      </c>
      <c r="E21" s="10">
        <v>88</v>
      </c>
      <c r="F21" s="10">
        <v>3</v>
      </c>
      <c r="G21" s="10">
        <v>81</v>
      </c>
      <c r="H21" s="10">
        <v>0</v>
      </c>
      <c r="I21" s="10">
        <v>73</v>
      </c>
      <c r="J21" s="10">
        <v>0</v>
      </c>
      <c r="K21" s="10">
        <v>80</v>
      </c>
      <c r="L21" s="10">
        <v>0</v>
      </c>
      <c r="M21" s="10">
        <v>81</v>
      </c>
      <c r="N21" s="10">
        <v>1</v>
      </c>
      <c r="O21" s="10">
        <v>81</v>
      </c>
      <c r="P21" s="10">
        <v>1</v>
      </c>
      <c r="Q21" s="7">
        <f t="shared" si="0"/>
        <v>484</v>
      </c>
      <c r="R21" s="7">
        <f t="shared" si="1"/>
        <v>5</v>
      </c>
      <c r="S21" s="10">
        <v>77</v>
      </c>
      <c r="T21" s="10">
        <v>0</v>
      </c>
      <c r="U21" s="10">
        <v>82</v>
      </c>
      <c r="V21" s="10">
        <v>0</v>
      </c>
      <c r="W21" s="10">
        <v>77</v>
      </c>
      <c r="X21" s="10">
        <v>0</v>
      </c>
      <c r="Y21" s="10">
        <v>75</v>
      </c>
      <c r="Z21" s="10">
        <v>0</v>
      </c>
      <c r="AA21" s="10">
        <v>87</v>
      </c>
      <c r="AB21" s="10">
        <v>1</v>
      </c>
      <c r="AC21" s="10">
        <v>77</v>
      </c>
      <c r="AD21" s="10">
        <v>1</v>
      </c>
      <c r="AE21" s="10">
        <f t="shared" si="2"/>
        <v>475</v>
      </c>
      <c r="AF21" s="10">
        <f t="shared" si="3"/>
        <v>2</v>
      </c>
      <c r="AG21" s="7">
        <f t="shared" si="4"/>
        <v>959</v>
      </c>
      <c r="AH21" s="7">
        <f t="shared" si="5"/>
        <v>7</v>
      </c>
      <c r="AI21" s="11"/>
      <c r="AJ21" s="11">
        <f t="shared" si="6"/>
        <v>959</v>
      </c>
    </row>
    <row r="22" spans="1:36" ht="15">
      <c r="A22" s="55">
        <v>65</v>
      </c>
      <c r="B22" s="55">
        <v>50</v>
      </c>
      <c r="C22" s="69" t="s">
        <v>98</v>
      </c>
      <c r="D22" s="70" t="s">
        <v>99</v>
      </c>
      <c r="E22" s="23">
        <v>78</v>
      </c>
      <c r="F22" s="23">
        <v>1</v>
      </c>
      <c r="G22" s="23">
        <v>79</v>
      </c>
      <c r="H22" s="23">
        <v>0</v>
      </c>
      <c r="I22" s="23">
        <v>74</v>
      </c>
      <c r="J22" s="23">
        <v>0</v>
      </c>
      <c r="K22" s="23">
        <v>82</v>
      </c>
      <c r="L22" s="23">
        <v>0</v>
      </c>
      <c r="M22" s="23">
        <v>90</v>
      </c>
      <c r="N22" s="23">
        <v>1</v>
      </c>
      <c r="O22" s="23">
        <v>79</v>
      </c>
      <c r="P22" s="23">
        <v>0</v>
      </c>
      <c r="Q22" s="7">
        <f t="shared" si="0"/>
        <v>482</v>
      </c>
      <c r="R22" s="7">
        <f t="shared" si="1"/>
        <v>2</v>
      </c>
      <c r="S22" s="23">
        <v>73</v>
      </c>
      <c r="T22" s="23">
        <v>0</v>
      </c>
      <c r="U22" s="23">
        <v>86</v>
      </c>
      <c r="V22" s="23">
        <v>0</v>
      </c>
      <c r="W22" s="23">
        <v>70</v>
      </c>
      <c r="X22" s="23">
        <v>0</v>
      </c>
      <c r="Y22" s="23">
        <v>68</v>
      </c>
      <c r="Z22" s="23">
        <v>0</v>
      </c>
      <c r="AA22" s="23">
        <v>80</v>
      </c>
      <c r="AB22" s="23">
        <v>1</v>
      </c>
      <c r="AC22" s="23">
        <v>89</v>
      </c>
      <c r="AD22" s="23">
        <v>0</v>
      </c>
      <c r="AE22" s="10">
        <f t="shared" si="2"/>
        <v>466</v>
      </c>
      <c r="AF22" s="10">
        <f t="shared" si="3"/>
        <v>1</v>
      </c>
      <c r="AG22" s="7">
        <f t="shared" si="4"/>
        <v>948</v>
      </c>
      <c r="AH22" s="7">
        <f t="shared" si="5"/>
        <v>3</v>
      </c>
      <c r="AI22" s="167"/>
      <c r="AJ22" s="11">
        <f t="shared" si="6"/>
        <v>948</v>
      </c>
    </row>
    <row r="23" spans="1:36" ht="15">
      <c r="A23" s="55">
        <v>56</v>
      </c>
      <c r="B23" s="55">
        <v>64</v>
      </c>
      <c r="C23" s="67" t="s">
        <v>199</v>
      </c>
      <c r="D23" s="68" t="s">
        <v>200</v>
      </c>
      <c r="E23" s="10">
        <v>72</v>
      </c>
      <c r="F23" s="10">
        <v>0</v>
      </c>
      <c r="G23" s="10">
        <v>76</v>
      </c>
      <c r="H23" s="10">
        <v>2</v>
      </c>
      <c r="I23" s="10">
        <v>74</v>
      </c>
      <c r="J23" s="10">
        <v>1</v>
      </c>
      <c r="K23" s="10">
        <v>73</v>
      </c>
      <c r="L23" s="10">
        <v>0</v>
      </c>
      <c r="M23" s="10">
        <v>66</v>
      </c>
      <c r="N23" s="10">
        <v>2</v>
      </c>
      <c r="O23" s="10">
        <v>78</v>
      </c>
      <c r="P23" s="10">
        <v>0</v>
      </c>
      <c r="Q23" s="7">
        <f t="shared" si="0"/>
        <v>439</v>
      </c>
      <c r="R23" s="7">
        <f t="shared" si="1"/>
        <v>5</v>
      </c>
      <c r="S23" s="10">
        <v>80</v>
      </c>
      <c r="T23" s="10">
        <v>0</v>
      </c>
      <c r="U23" s="10">
        <v>60</v>
      </c>
      <c r="V23" s="10">
        <v>0</v>
      </c>
      <c r="W23" s="10">
        <v>74</v>
      </c>
      <c r="X23" s="10">
        <v>0</v>
      </c>
      <c r="Y23" s="10">
        <v>74</v>
      </c>
      <c r="Z23" s="10">
        <v>0</v>
      </c>
      <c r="AA23" s="10">
        <v>63</v>
      </c>
      <c r="AB23" s="10">
        <v>0</v>
      </c>
      <c r="AC23" s="10">
        <v>75</v>
      </c>
      <c r="AD23" s="10">
        <v>0</v>
      </c>
      <c r="AE23" s="10">
        <f t="shared" si="2"/>
        <v>426</v>
      </c>
      <c r="AF23" s="10">
        <f t="shared" si="3"/>
        <v>0</v>
      </c>
      <c r="AG23" s="7">
        <f t="shared" si="4"/>
        <v>865</v>
      </c>
      <c r="AH23" s="7">
        <f t="shared" si="5"/>
        <v>5</v>
      </c>
      <c r="AI23" s="11"/>
      <c r="AJ23" s="11">
        <f t="shared" si="6"/>
        <v>865</v>
      </c>
    </row>
    <row r="24" spans="1:36" ht="15">
      <c r="A24" s="55">
        <v>54</v>
      </c>
      <c r="B24" s="55">
        <v>65</v>
      </c>
      <c r="C24" s="67" t="s">
        <v>189</v>
      </c>
      <c r="D24" s="68" t="s">
        <v>128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7">
        <f t="shared" si="0"/>
        <v>0</v>
      </c>
      <c r="R24" s="7">
        <f t="shared" si="1"/>
        <v>0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f t="shared" si="2"/>
        <v>0</v>
      </c>
      <c r="AF24" s="10">
        <f t="shared" si="3"/>
        <v>0</v>
      </c>
      <c r="AG24" s="7">
        <f t="shared" si="4"/>
        <v>0</v>
      </c>
      <c r="AH24" s="7">
        <f t="shared" si="5"/>
        <v>0</v>
      </c>
      <c r="AI24" s="12"/>
      <c r="AJ24" s="11">
        <f t="shared" si="6"/>
        <v>0</v>
      </c>
    </row>
    <row r="25" spans="1:36" ht="15">
      <c r="A25" s="13"/>
      <c r="B25" s="45"/>
      <c r="C25" s="13"/>
      <c r="D25" s="13"/>
      <c r="E25" s="13"/>
      <c r="F25" s="13"/>
      <c r="G25" s="13"/>
      <c r="H25" s="36"/>
      <c r="I25" s="33"/>
      <c r="J25" s="33"/>
      <c r="K25" s="33"/>
      <c r="L25" s="3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40"/>
      <c r="AC26" s="40"/>
      <c r="AD26" s="40"/>
      <c r="AE26" s="40"/>
      <c r="AF26" s="14"/>
    </row>
    <row r="27" spans="1:36">
      <c r="A27" s="32"/>
      <c r="B27" s="32"/>
      <c r="C27" s="58"/>
      <c r="D27" s="17"/>
      <c r="E27" s="17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17"/>
      <c r="AF27" s="32"/>
    </row>
    <row r="28" spans="1:36" ht="15.75">
      <c r="A28" s="64"/>
      <c r="B28" s="85"/>
      <c r="C28" s="86"/>
      <c r="D28" s="64"/>
      <c r="E28" s="87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17"/>
      <c r="AF28" s="35"/>
    </row>
    <row r="29" spans="1:36" ht="15.75">
      <c r="A29" s="64"/>
      <c r="B29" s="85"/>
      <c r="C29" s="86"/>
      <c r="D29" s="64"/>
      <c r="E29" s="87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17"/>
      <c r="AF29" s="35"/>
    </row>
    <row r="30" spans="1:36" ht="15.75">
      <c r="A30" s="64"/>
      <c r="B30" s="85"/>
      <c r="C30" s="86"/>
      <c r="D30" s="64"/>
      <c r="E30" s="87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17"/>
      <c r="AF30" s="35"/>
    </row>
    <row r="31" spans="1:36" ht="15.75">
      <c r="A31" s="64"/>
      <c r="B31" s="85"/>
      <c r="C31" s="86"/>
      <c r="D31" s="64"/>
      <c r="E31" s="87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17"/>
      <c r="AF31" s="35"/>
    </row>
    <row r="32" spans="1:36" ht="15.75">
      <c r="A32" s="64"/>
      <c r="B32" s="85"/>
      <c r="C32" s="86"/>
      <c r="D32" s="64"/>
      <c r="E32" s="87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17"/>
      <c r="AF32" s="35"/>
    </row>
    <row r="33" spans="1:32" ht="15.75">
      <c r="A33" s="64"/>
      <c r="B33" s="75"/>
      <c r="C33" s="88"/>
      <c r="D33" s="64"/>
      <c r="E33" s="87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17"/>
      <c r="AF33" s="35"/>
    </row>
    <row r="34" spans="1:32" ht="15.75">
      <c r="A34" s="64"/>
      <c r="B34" s="85"/>
      <c r="C34" s="86"/>
      <c r="D34" s="64"/>
      <c r="E34" s="87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17"/>
      <c r="AF34" s="35"/>
    </row>
    <row r="35" spans="1:32" ht="15.75">
      <c r="A35" s="64"/>
      <c r="B35" s="85"/>
      <c r="C35" s="86"/>
      <c r="D35" s="64"/>
      <c r="E35" s="87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17"/>
      <c r="AF35" s="35"/>
    </row>
    <row r="36" spans="1:32">
      <c r="A36" s="17"/>
      <c r="B36" s="6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</sheetData>
  <sortState ref="C9:AJ24">
    <sortCondition descending="1" ref="AJ9:AJ24"/>
  </sortState>
  <mergeCells count="6">
    <mergeCell ref="A1:AJ1"/>
    <mergeCell ref="A2:AJ2"/>
    <mergeCell ref="A26:AA26"/>
    <mergeCell ref="A4:B4"/>
    <mergeCell ref="A5:B5"/>
    <mergeCell ref="A6:B6"/>
  </mergeCells>
  <phoneticPr fontId="7" type="noConversion"/>
  <pageMargins left="0.25" right="0.25" top="0.75" bottom="0.75" header="0.3" footer="0.3"/>
  <pageSetup scale="55" orientation="landscape" verticalDpi="300" r:id="rId1"/>
  <headerFooter alignWithMargins="0">
    <oddHeader>&amp;C&amp;"Arial,Bold"&amp;12 2011 Champion of Champions
50m MEN'S FREE PISTOL</oddHeader>
  </headerFooter>
  <colBreaks count="1" manualBreakCount="1">
    <brk id="37" max="1048575" man="1"/>
  </colBreaks>
  <extLst>
    <ext xmlns:mx="http://schemas.microsoft.com/office/mac/excel/2008/main" uri="{64002731-A6B0-56B0-2670-7721B7C09600}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AE37"/>
  <sheetViews>
    <sheetView workbookViewId="0">
      <selection activeCell="H33" sqref="H33"/>
    </sheetView>
  </sheetViews>
  <sheetFormatPr defaultColWidth="8.85546875" defaultRowHeight="12.75"/>
  <cols>
    <col min="1" max="1" width="6" customWidth="1"/>
    <col min="2" max="2" width="5.42578125" customWidth="1"/>
    <col min="3" max="3" width="9.140625" customWidth="1"/>
    <col min="4" max="4" width="8.85546875" customWidth="1"/>
    <col min="5" max="5" width="5.85546875" customWidth="1"/>
    <col min="6" max="6" width="7.7109375" customWidth="1"/>
    <col min="7" max="7" width="7.42578125" customWidth="1"/>
    <col min="8" max="8" width="9.42578125" customWidth="1"/>
    <col min="9" max="9" width="7.42578125" customWidth="1"/>
    <col min="10" max="11" width="7.28515625" customWidth="1"/>
    <col min="12" max="12" width="9.42578125" customWidth="1"/>
    <col min="13" max="13" width="7.42578125" style="66" customWidth="1"/>
    <col min="14" max="14" width="6.42578125" customWidth="1"/>
    <col min="15" max="16" width="7" customWidth="1"/>
    <col min="17" max="17" width="6.28515625" customWidth="1"/>
    <col min="18" max="18" width="5.42578125" customWidth="1"/>
    <col min="19" max="19" width="9.42578125" customWidth="1"/>
    <col min="20" max="20" width="9" customWidth="1"/>
    <col min="21" max="21" width="4.140625" customWidth="1"/>
    <col min="22" max="22" width="4" customWidth="1"/>
    <col min="23" max="23" width="5" bestFit="1" customWidth="1"/>
    <col min="24" max="24" width="4.140625" customWidth="1"/>
    <col min="25" max="25" width="4" bestFit="1" customWidth="1"/>
    <col min="26" max="26" width="5.85546875" customWidth="1"/>
    <col min="27" max="27" width="5" bestFit="1" customWidth="1"/>
    <col min="28" max="28" width="3.7109375" bestFit="1" customWidth="1"/>
    <col min="29" max="30" width="5" bestFit="1" customWidth="1"/>
    <col min="31" max="31" width="7.42578125" bestFit="1" customWidth="1"/>
  </cols>
  <sheetData>
    <row r="1" spans="1:31">
      <c r="A1" s="211" t="s">
        <v>36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6"/>
      <c r="U2" s="95"/>
      <c r="V2" s="96"/>
      <c r="W2" s="95"/>
      <c r="X2" s="95"/>
      <c r="Y2" s="95"/>
      <c r="Z2" s="95"/>
      <c r="AA2" s="95"/>
      <c r="AB2" s="95"/>
      <c r="AC2" s="95"/>
      <c r="AD2" s="95"/>
      <c r="AE2" s="95"/>
    </row>
    <row r="3" spans="1:31" ht="13.5" thickBo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9"/>
    </row>
    <row r="4" spans="1:31">
      <c r="A4" s="211" t="s">
        <v>269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3"/>
    </row>
    <row r="5" spans="1:31" ht="13.5" thickBot="1">
      <c r="A5" s="217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9"/>
      <c r="U5" s="97"/>
      <c r="V5" s="97"/>
      <c r="W5" s="97"/>
      <c r="X5" s="94"/>
      <c r="Y5" s="94"/>
    </row>
    <row r="6" spans="1:31" ht="13.5" thickBot="1">
      <c r="A6" s="208" t="s">
        <v>37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10"/>
      <c r="M6" s="208" t="s">
        <v>38</v>
      </c>
      <c r="N6" s="209"/>
      <c r="O6" s="209"/>
      <c r="P6" s="209"/>
      <c r="Q6" s="209"/>
      <c r="R6" s="209"/>
      <c r="S6" s="209"/>
      <c r="T6" s="210"/>
      <c r="U6" s="97"/>
      <c r="V6" s="97"/>
      <c r="W6" s="97"/>
      <c r="X6" s="94"/>
      <c r="Y6" s="94"/>
    </row>
    <row r="7" spans="1:31">
      <c r="A7" s="98" t="s">
        <v>39</v>
      </c>
      <c r="B7" s="98"/>
      <c r="C7" s="98" t="s">
        <v>0</v>
      </c>
      <c r="D7" s="98" t="s">
        <v>1</v>
      </c>
      <c r="E7" s="98" t="s">
        <v>2</v>
      </c>
      <c r="F7" s="98">
        <v>8</v>
      </c>
      <c r="G7" s="98">
        <v>8</v>
      </c>
      <c r="H7" s="98">
        <v>6</v>
      </c>
      <c r="I7" s="98">
        <v>6</v>
      </c>
      <c r="J7" s="98">
        <v>4</v>
      </c>
      <c r="K7" s="98">
        <v>4</v>
      </c>
      <c r="L7" s="98" t="s">
        <v>12</v>
      </c>
      <c r="M7" s="98"/>
      <c r="N7" s="98"/>
      <c r="O7" s="98"/>
      <c r="P7" s="98"/>
      <c r="Q7" s="98"/>
      <c r="R7" s="98"/>
      <c r="S7" s="98" t="s">
        <v>13</v>
      </c>
      <c r="T7" s="169" t="s">
        <v>267</v>
      </c>
      <c r="U7" s="17"/>
      <c r="V7" s="17"/>
      <c r="W7" s="17"/>
      <c r="X7" s="17"/>
    </row>
    <row r="8" spans="1:31">
      <c r="A8" s="103" t="s">
        <v>273</v>
      </c>
      <c r="B8" s="103" t="s">
        <v>274</v>
      </c>
      <c r="C8" s="103" t="s">
        <v>169</v>
      </c>
      <c r="D8" s="103" t="s">
        <v>170</v>
      </c>
      <c r="E8" s="20"/>
      <c r="F8" s="20">
        <v>49.000999999999998</v>
      </c>
      <c r="G8" s="20">
        <v>49.000999999999998</v>
      </c>
      <c r="H8" s="20">
        <v>48.002000000000002</v>
      </c>
      <c r="I8" s="20">
        <v>44</v>
      </c>
      <c r="J8" s="20">
        <v>48.000999999999998</v>
      </c>
      <c r="K8" s="20">
        <v>50.002000000000002</v>
      </c>
      <c r="L8" s="20">
        <f>SUM(F8:K8)</f>
        <v>288.00700000000001</v>
      </c>
      <c r="M8" s="20">
        <v>48.002000000000002</v>
      </c>
      <c r="N8" s="20">
        <v>50.000999999999998</v>
      </c>
      <c r="O8" s="20">
        <v>49.003</v>
      </c>
      <c r="P8" s="20">
        <v>50.002000000000002</v>
      </c>
      <c r="Q8" s="20">
        <v>47.002000000000002</v>
      </c>
      <c r="R8" s="20">
        <v>48.002000000000002</v>
      </c>
      <c r="S8" s="20">
        <f>SUM(M8:R8)</f>
        <v>292.012</v>
      </c>
      <c r="T8" s="19">
        <f>SUM(S8,L8)</f>
        <v>580.01900000000001</v>
      </c>
      <c r="U8" s="17"/>
      <c r="V8" s="17"/>
      <c r="W8" s="17"/>
      <c r="X8" s="17"/>
    </row>
    <row r="9" spans="1:31">
      <c r="A9" s="103" t="s">
        <v>274</v>
      </c>
      <c r="B9" s="103" t="s">
        <v>277</v>
      </c>
      <c r="C9" s="103" t="s">
        <v>79</v>
      </c>
      <c r="D9" s="103" t="s">
        <v>80</v>
      </c>
      <c r="E9" s="20"/>
      <c r="F9" s="20">
        <v>47.002000000000002</v>
      </c>
      <c r="G9" s="20">
        <v>50.002000000000002</v>
      </c>
      <c r="H9" s="20">
        <v>48</v>
      </c>
      <c r="I9" s="20">
        <v>49.000999999999998</v>
      </c>
      <c r="J9" s="20">
        <v>43</v>
      </c>
      <c r="K9" s="20">
        <v>45</v>
      </c>
      <c r="L9" s="20">
        <f>SUM(F9:K9)</f>
        <v>282.005</v>
      </c>
      <c r="M9" s="20">
        <v>45</v>
      </c>
      <c r="N9" s="20">
        <v>46.000999999999998</v>
      </c>
      <c r="O9" s="20">
        <v>46.000999999999998</v>
      </c>
      <c r="P9" s="20">
        <v>47</v>
      </c>
      <c r="Q9" s="20">
        <v>45</v>
      </c>
      <c r="R9" s="20">
        <v>45</v>
      </c>
      <c r="S9" s="20">
        <f>SUM(M9:R9)</f>
        <v>274.00200000000001</v>
      </c>
      <c r="T9" s="19">
        <f>SUM(S9,L9)</f>
        <v>556.00700000000006</v>
      </c>
      <c r="U9" s="17"/>
      <c r="V9" s="17"/>
      <c r="W9" s="17"/>
      <c r="X9" s="17"/>
    </row>
    <row r="10" spans="1:31">
      <c r="A10" s="103" t="s">
        <v>271</v>
      </c>
      <c r="B10" s="103" t="s">
        <v>272</v>
      </c>
      <c r="C10" s="103" t="s">
        <v>157</v>
      </c>
      <c r="D10" s="103" t="s">
        <v>158</v>
      </c>
      <c r="E10" s="20"/>
      <c r="F10" s="20">
        <v>45.000999999999998</v>
      </c>
      <c r="G10" s="20">
        <v>45.000999999999998</v>
      </c>
      <c r="H10" s="20">
        <v>42</v>
      </c>
      <c r="I10" s="20">
        <v>47</v>
      </c>
      <c r="J10" s="20">
        <v>45</v>
      </c>
      <c r="K10" s="20">
        <v>39</v>
      </c>
      <c r="L10" s="20">
        <f>SUM(F10:K10)</f>
        <v>263.00200000000001</v>
      </c>
      <c r="M10" s="175">
        <v>47.000999999999998</v>
      </c>
      <c r="N10" s="20">
        <v>46</v>
      </c>
      <c r="O10" s="20">
        <v>46.000999999999998</v>
      </c>
      <c r="P10" s="20">
        <v>44</v>
      </c>
      <c r="Q10" s="20">
        <v>41</v>
      </c>
      <c r="R10" s="20">
        <v>42</v>
      </c>
      <c r="S10" s="20">
        <f>SUM(M10:R10)</f>
        <v>266.00200000000001</v>
      </c>
      <c r="T10" s="19">
        <f>SUM(S10,L10)</f>
        <v>529.00400000000002</v>
      </c>
      <c r="U10" s="17"/>
      <c r="V10" s="17"/>
      <c r="W10" s="17"/>
      <c r="X10" s="17"/>
    </row>
    <row r="11" spans="1:31">
      <c r="A11" s="103" t="s">
        <v>272</v>
      </c>
      <c r="B11" s="103" t="s">
        <v>271</v>
      </c>
      <c r="C11" s="103" t="s">
        <v>103</v>
      </c>
      <c r="D11" s="103" t="s">
        <v>104</v>
      </c>
      <c r="E11" s="20"/>
      <c r="F11" s="20">
        <v>45</v>
      </c>
      <c r="G11" s="20">
        <v>46.000999999999998</v>
      </c>
      <c r="H11" s="20">
        <v>45</v>
      </c>
      <c r="I11" s="20">
        <v>47.002000000000002</v>
      </c>
      <c r="J11" s="20">
        <v>38</v>
      </c>
      <c r="K11" s="20">
        <v>42</v>
      </c>
      <c r="L11" s="20">
        <f>SUM(F11:K11)</f>
        <v>263.00300000000004</v>
      </c>
      <c r="M11" s="20">
        <v>43</v>
      </c>
      <c r="N11" s="20">
        <v>47</v>
      </c>
      <c r="O11" s="20">
        <v>48.000999999999998</v>
      </c>
      <c r="P11" s="20">
        <v>46.000999999999998</v>
      </c>
      <c r="Q11" s="20">
        <v>37</v>
      </c>
      <c r="R11" s="20">
        <v>36</v>
      </c>
      <c r="S11" s="20">
        <f>SUM(M11:R11)</f>
        <v>257.00200000000001</v>
      </c>
      <c r="T11" s="19">
        <f>SUM(S11,L11)</f>
        <v>520.00500000000011</v>
      </c>
      <c r="U11" s="17"/>
      <c r="V11" s="17"/>
      <c r="W11" s="17"/>
      <c r="X11" s="17"/>
    </row>
    <row r="12" spans="1:31">
      <c r="A12" s="103" t="s">
        <v>278</v>
      </c>
      <c r="B12" s="103" t="s">
        <v>276</v>
      </c>
      <c r="C12" s="20"/>
      <c r="D12" s="20"/>
      <c r="E12" s="20"/>
      <c r="F12" s="20"/>
      <c r="G12" s="20"/>
      <c r="H12" s="20"/>
      <c r="I12" s="20"/>
      <c r="J12" s="20"/>
      <c r="K12" s="20"/>
      <c r="L12" s="20">
        <f t="shared" ref="L12:L16" si="0">SUM(F12:K12)</f>
        <v>0</v>
      </c>
      <c r="M12" s="20"/>
      <c r="N12" s="20"/>
      <c r="O12" s="20"/>
      <c r="P12" s="20"/>
      <c r="Q12" s="20"/>
      <c r="R12" s="20"/>
      <c r="S12" s="20">
        <f t="shared" ref="S12" si="1">SUM(M12:R12)</f>
        <v>0</v>
      </c>
      <c r="T12" s="19">
        <f t="shared" ref="T12" si="2">SUM(S12,L12)</f>
        <v>0</v>
      </c>
      <c r="U12" s="17"/>
      <c r="V12" s="17"/>
      <c r="W12" s="17"/>
      <c r="X12" s="17"/>
    </row>
    <row r="13" spans="1:31" ht="13.5" thickBot="1">
      <c r="A13" s="220" t="s">
        <v>40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2"/>
      <c r="M13" s="218" t="s">
        <v>41</v>
      </c>
      <c r="N13" s="218"/>
      <c r="O13" s="218"/>
      <c r="P13" s="218"/>
      <c r="Q13" s="218"/>
      <c r="R13" s="218"/>
      <c r="S13" s="218"/>
      <c r="T13" s="219"/>
      <c r="U13" s="17"/>
      <c r="V13" s="17"/>
      <c r="W13" s="17"/>
      <c r="X13" s="17"/>
    </row>
    <row r="14" spans="1:3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>
        <f t="shared" si="0"/>
        <v>0</v>
      </c>
      <c r="M14" s="98"/>
      <c r="N14" s="98"/>
      <c r="O14" s="98"/>
      <c r="P14" s="98"/>
      <c r="Q14" s="98"/>
      <c r="R14" s="98"/>
      <c r="S14" s="98">
        <f>SUM(M14:R14)</f>
        <v>0</v>
      </c>
      <c r="T14" s="99">
        <f>SUM(S14,L14)</f>
        <v>0</v>
      </c>
      <c r="U14" s="17"/>
      <c r="V14" s="17"/>
      <c r="W14" s="17"/>
      <c r="X14" s="17"/>
    </row>
    <row r="15" spans="1:3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>
        <f t="shared" si="0"/>
        <v>0</v>
      </c>
      <c r="M15" s="98"/>
      <c r="N15" s="98"/>
      <c r="O15" s="98"/>
      <c r="P15" s="98"/>
      <c r="Q15" s="98"/>
      <c r="R15" s="98"/>
      <c r="S15" s="98">
        <f t="shared" ref="S15:S16" si="3">SUM(M15:R15)</f>
        <v>0</v>
      </c>
      <c r="T15" s="99">
        <f t="shared" ref="T15:T16" si="4">SUM(S15,L15)</f>
        <v>0</v>
      </c>
      <c r="U15" s="17"/>
      <c r="V15" s="17"/>
      <c r="W15" s="17"/>
      <c r="X15" s="17"/>
    </row>
    <row r="16" spans="1:3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98">
        <f t="shared" si="0"/>
        <v>0</v>
      </c>
      <c r="M16" s="20"/>
      <c r="N16" s="20"/>
      <c r="O16" s="20"/>
      <c r="P16" s="20"/>
      <c r="Q16" s="20"/>
      <c r="R16" s="20"/>
      <c r="S16" s="98">
        <f t="shared" si="3"/>
        <v>0</v>
      </c>
      <c r="T16" s="99">
        <f t="shared" si="4"/>
        <v>0</v>
      </c>
      <c r="U16" s="17"/>
      <c r="V16" s="17"/>
      <c r="W16" s="17"/>
      <c r="X16" s="17"/>
    </row>
    <row r="17" spans="1:31" ht="13.5" thickBot="1">
      <c r="A17" s="207" t="s">
        <v>270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94"/>
      <c r="V17" s="94"/>
      <c r="W17" s="94"/>
      <c r="X17" s="17"/>
      <c r="Y17" s="17"/>
    </row>
    <row r="18" spans="1:31" ht="13.5" thickBot="1">
      <c r="A18" s="208" t="s">
        <v>42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10"/>
      <c r="M18" s="208" t="s">
        <v>43</v>
      </c>
      <c r="N18" s="209"/>
      <c r="O18" s="209"/>
      <c r="P18" s="209"/>
      <c r="Q18" s="209"/>
      <c r="R18" s="209"/>
      <c r="S18" s="209"/>
      <c r="T18" s="210"/>
      <c r="U18" s="17"/>
      <c r="V18" s="17"/>
      <c r="W18" s="17"/>
      <c r="X18" s="94"/>
      <c r="Y18" s="94"/>
    </row>
    <row r="19" spans="1:31">
      <c r="A19" s="98" t="s">
        <v>44</v>
      </c>
      <c r="B19" s="98"/>
      <c r="C19" s="98" t="s">
        <v>0</v>
      </c>
      <c r="D19" s="98" t="s">
        <v>1</v>
      </c>
      <c r="E19" s="98" t="s">
        <v>2</v>
      </c>
      <c r="F19" s="98">
        <v>8</v>
      </c>
      <c r="G19" s="98">
        <v>8</v>
      </c>
      <c r="H19" s="98">
        <v>6</v>
      </c>
      <c r="I19" s="98">
        <v>6</v>
      </c>
      <c r="J19" s="98">
        <v>4</v>
      </c>
      <c r="K19" s="98">
        <v>4</v>
      </c>
      <c r="L19" s="98" t="s">
        <v>13</v>
      </c>
      <c r="M19" s="98">
        <v>8</v>
      </c>
      <c r="N19" s="98">
        <v>8</v>
      </c>
      <c r="O19" s="98">
        <v>6</v>
      </c>
      <c r="P19" s="98">
        <v>6</v>
      </c>
      <c r="Q19" s="98">
        <v>4</v>
      </c>
      <c r="R19" s="98">
        <v>4</v>
      </c>
      <c r="S19" s="98" t="s">
        <v>13</v>
      </c>
      <c r="T19" s="169" t="s">
        <v>268</v>
      </c>
      <c r="U19" s="17"/>
      <c r="V19" s="17"/>
      <c r="W19" s="17"/>
      <c r="X19" s="17"/>
      <c r="Y19" s="17"/>
    </row>
    <row r="20" spans="1:31">
      <c r="A20" s="103" t="s">
        <v>271</v>
      </c>
      <c r="B20" s="103" t="s">
        <v>272</v>
      </c>
      <c r="C20" s="103" t="s">
        <v>169</v>
      </c>
      <c r="D20" s="103" t="s">
        <v>170</v>
      </c>
      <c r="E20" s="20"/>
      <c r="F20" s="20">
        <v>49</v>
      </c>
      <c r="G20" s="20">
        <v>50</v>
      </c>
      <c r="H20" s="20">
        <v>48</v>
      </c>
      <c r="I20" s="20">
        <v>47</v>
      </c>
      <c r="J20" s="20">
        <v>47</v>
      </c>
      <c r="K20" s="20">
        <v>45</v>
      </c>
      <c r="L20" s="20">
        <f t="shared" ref="L20:L25" si="5">SUM(F20:K20)</f>
        <v>286</v>
      </c>
      <c r="M20" s="20">
        <v>49</v>
      </c>
      <c r="N20" s="20">
        <v>48</v>
      </c>
      <c r="O20" s="20">
        <v>46</v>
      </c>
      <c r="P20" s="20">
        <v>46</v>
      </c>
      <c r="Q20" s="20">
        <v>50</v>
      </c>
      <c r="R20" s="20">
        <v>49</v>
      </c>
      <c r="S20" s="20">
        <f>SUM(M20:R20)</f>
        <v>288</v>
      </c>
      <c r="T20" s="19">
        <f>SUM(S20,L20)</f>
        <v>574</v>
      </c>
      <c r="U20" s="17"/>
      <c r="V20" s="17"/>
      <c r="W20" s="17"/>
      <c r="X20" s="17"/>
      <c r="Y20" s="17"/>
    </row>
    <row r="21" spans="1:31">
      <c r="A21" s="103" t="s">
        <v>272</v>
      </c>
      <c r="B21" s="103" t="s">
        <v>271</v>
      </c>
      <c r="C21" s="103" t="s">
        <v>79</v>
      </c>
      <c r="D21" s="103" t="s">
        <v>80</v>
      </c>
      <c r="E21" s="20"/>
      <c r="F21" s="20">
        <v>48</v>
      </c>
      <c r="G21" s="20">
        <v>49</v>
      </c>
      <c r="H21" s="20">
        <v>48</v>
      </c>
      <c r="I21" s="20">
        <v>47</v>
      </c>
      <c r="J21" s="20">
        <v>42</v>
      </c>
      <c r="K21" s="20">
        <v>44</v>
      </c>
      <c r="L21" s="20">
        <f t="shared" si="5"/>
        <v>278</v>
      </c>
      <c r="M21" s="20">
        <v>48</v>
      </c>
      <c r="N21" s="20">
        <v>47</v>
      </c>
      <c r="O21" s="20">
        <v>46</v>
      </c>
      <c r="P21" s="20">
        <v>47</v>
      </c>
      <c r="Q21" s="20">
        <v>42</v>
      </c>
      <c r="R21" s="20">
        <v>43</v>
      </c>
      <c r="S21" s="20">
        <f t="shared" ref="S21:S23" si="6">SUM(M21:R21)</f>
        <v>273</v>
      </c>
      <c r="T21" s="19">
        <f t="shared" ref="T21:T23" si="7">SUM(S21,L21)</f>
        <v>551</v>
      </c>
      <c r="U21" s="17"/>
      <c r="V21" s="17"/>
      <c r="W21" s="17"/>
      <c r="X21" s="17"/>
      <c r="Y21" s="17"/>
    </row>
    <row r="22" spans="1:31">
      <c r="A22" s="103" t="s">
        <v>273</v>
      </c>
      <c r="B22" s="103" t="s">
        <v>274</v>
      </c>
      <c r="C22" s="103" t="s">
        <v>157</v>
      </c>
      <c r="D22" s="103" t="s">
        <v>158</v>
      </c>
      <c r="E22" s="20"/>
      <c r="F22" s="20">
        <v>46</v>
      </c>
      <c r="G22" s="20">
        <v>46</v>
      </c>
      <c r="H22" s="20">
        <v>46</v>
      </c>
      <c r="I22" s="20">
        <v>46</v>
      </c>
      <c r="J22" s="20">
        <v>46</v>
      </c>
      <c r="K22" s="20">
        <v>39</v>
      </c>
      <c r="L22" s="20">
        <f t="shared" si="5"/>
        <v>269</v>
      </c>
      <c r="M22" s="20">
        <v>47</v>
      </c>
      <c r="N22" s="20">
        <v>48</v>
      </c>
      <c r="O22" s="20">
        <v>45</v>
      </c>
      <c r="P22" s="20">
        <v>46</v>
      </c>
      <c r="Q22" s="20">
        <v>44</v>
      </c>
      <c r="R22" s="20">
        <v>40</v>
      </c>
      <c r="S22" s="20">
        <f t="shared" si="6"/>
        <v>270</v>
      </c>
      <c r="T22" s="19">
        <f t="shared" si="7"/>
        <v>539</v>
      </c>
      <c r="U22" s="17"/>
      <c r="V22" s="17"/>
      <c r="W22" s="17"/>
      <c r="X22" s="17"/>
      <c r="Y22" s="17"/>
    </row>
    <row r="23" spans="1:31">
      <c r="A23" s="103" t="s">
        <v>274</v>
      </c>
      <c r="B23" s="103" t="s">
        <v>277</v>
      </c>
      <c r="C23" s="103" t="s">
        <v>103</v>
      </c>
      <c r="D23" s="103" t="s">
        <v>104</v>
      </c>
      <c r="E23" s="20"/>
      <c r="F23" s="20">
        <v>44</v>
      </c>
      <c r="G23" s="20">
        <v>49</v>
      </c>
      <c r="H23" s="20">
        <v>50</v>
      </c>
      <c r="I23" s="20">
        <v>44</v>
      </c>
      <c r="J23" s="20">
        <v>33</v>
      </c>
      <c r="K23" s="20">
        <v>43</v>
      </c>
      <c r="L23" s="20">
        <f t="shared" si="5"/>
        <v>263</v>
      </c>
      <c r="M23" s="20">
        <v>50</v>
      </c>
      <c r="N23" s="20">
        <v>48</v>
      </c>
      <c r="O23" s="20">
        <v>48</v>
      </c>
      <c r="P23" s="20">
        <v>44</v>
      </c>
      <c r="Q23" s="20">
        <v>38</v>
      </c>
      <c r="R23" s="20">
        <v>44</v>
      </c>
      <c r="S23" s="20">
        <f t="shared" si="6"/>
        <v>272</v>
      </c>
      <c r="T23" s="19">
        <f t="shared" si="7"/>
        <v>535</v>
      </c>
      <c r="U23" s="17"/>
      <c r="V23" s="17"/>
      <c r="W23" s="17"/>
      <c r="X23" s="17"/>
      <c r="Y23" s="17"/>
    </row>
    <row r="24" spans="1:31">
      <c r="A24" s="174" t="s">
        <v>276</v>
      </c>
      <c r="B24" s="174" t="s">
        <v>278</v>
      </c>
      <c r="C24" s="174"/>
      <c r="D24" s="174"/>
      <c r="E24" s="98"/>
      <c r="F24" s="98"/>
      <c r="G24" s="98"/>
      <c r="H24" s="98"/>
      <c r="I24" s="98"/>
      <c r="J24" s="98"/>
      <c r="K24" s="98"/>
      <c r="L24" s="20">
        <f t="shared" si="5"/>
        <v>0</v>
      </c>
      <c r="M24" s="20"/>
      <c r="N24" s="20"/>
      <c r="O24" s="20"/>
      <c r="P24" s="20"/>
      <c r="Q24" s="20"/>
      <c r="R24" s="20"/>
      <c r="S24" s="20">
        <f>SUM(M24:R24)</f>
        <v>0</v>
      </c>
      <c r="T24" s="19">
        <f>SUM(S24,L24)</f>
        <v>0</v>
      </c>
      <c r="U24" s="17"/>
      <c r="V24" s="17"/>
      <c r="W24" s="17"/>
      <c r="X24" s="17"/>
      <c r="Y24" s="17"/>
    </row>
    <row r="25" spans="1:31">
      <c r="A25" s="103" t="s">
        <v>278</v>
      </c>
      <c r="B25" s="103" t="s">
        <v>276</v>
      </c>
      <c r="C25" s="20"/>
      <c r="D25" s="20"/>
      <c r="E25" s="20"/>
      <c r="F25" s="20"/>
      <c r="G25" s="20"/>
      <c r="H25" s="20"/>
      <c r="I25" s="20"/>
      <c r="J25" s="20"/>
      <c r="K25" s="20"/>
      <c r="L25" s="20">
        <f t="shared" si="5"/>
        <v>0</v>
      </c>
      <c r="M25" s="20"/>
      <c r="N25" s="20"/>
      <c r="O25" s="20"/>
      <c r="P25" s="20"/>
      <c r="Q25" s="20"/>
      <c r="R25" s="20"/>
      <c r="S25" s="20">
        <f t="shared" ref="S25" si="8">SUM(M25:R25)</f>
        <v>0</v>
      </c>
      <c r="T25" s="19">
        <f t="shared" ref="T25" si="9">SUM(S25,L25)</f>
        <v>0</v>
      </c>
      <c r="U25" s="17"/>
      <c r="V25" s="17"/>
      <c r="W25" s="17"/>
      <c r="X25" s="17"/>
      <c r="Y25" s="17"/>
    </row>
    <row r="26" spans="1:3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>
        <f t="shared" ref="L26" si="10">SUM(F26:K26)</f>
        <v>0</v>
      </c>
      <c r="M26" s="20"/>
      <c r="N26" s="20"/>
      <c r="O26" s="20"/>
      <c r="P26" s="20"/>
      <c r="Q26" s="20"/>
      <c r="R26" s="20"/>
      <c r="S26" s="20">
        <f>SUM(M26:R26)</f>
        <v>0</v>
      </c>
      <c r="T26" s="19">
        <f>SUM(S26,L26)</f>
        <v>0</v>
      </c>
      <c r="U26" s="94"/>
      <c r="V26" s="94"/>
      <c r="W26" s="94"/>
      <c r="X26" s="17"/>
      <c r="Y26" s="17"/>
    </row>
    <row r="27" spans="1:3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>
        <f>SUM(F27:K27)</f>
        <v>0</v>
      </c>
      <c r="M27" s="20"/>
      <c r="N27" s="20"/>
      <c r="O27" s="20"/>
      <c r="P27" s="20"/>
      <c r="Q27" s="20"/>
      <c r="R27" s="20"/>
      <c r="S27" s="20">
        <f>SUM(M27:R27)</f>
        <v>0</v>
      </c>
      <c r="T27" s="19">
        <f>SUM(S27,L27)</f>
        <v>0</v>
      </c>
      <c r="X27" s="17"/>
      <c r="Y27" s="17"/>
    </row>
    <row r="28" spans="1:31">
      <c r="A28" s="100"/>
      <c r="B28" s="100"/>
      <c r="C28" s="65"/>
      <c r="D28" s="65"/>
      <c r="E28" s="65"/>
      <c r="F28" s="65"/>
      <c r="G28" s="65"/>
      <c r="H28" s="65"/>
      <c r="I28" s="65"/>
      <c r="J28" s="65"/>
      <c r="K28" s="65"/>
      <c r="L28" s="94"/>
    </row>
    <row r="29" spans="1:31">
      <c r="A29" s="202"/>
      <c r="B29" s="202"/>
      <c r="C29" s="202"/>
      <c r="D29" s="202"/>
      <c r="E29" s="202"/>
      <c r="F29" s="202"/>
      <c r="G29" s="202"/>
      <c r="H29" s="66"/>
      <c r="I29" s="66"/>
      <c r="J29" s="66"/>
      <c r="K29" s="66"/>
      <c r="L29" s="66"/>
    </row>
    <row r="30" spans="1:31" ht="13.5" thickBot="1">
      <c r="A30" s="202"/>
      <c r="B30" s="202"/>
      <c r="C30" s="202"/>
      <c r="D30" s="202"/>
      <c r="E30" s="202"/>
      <c r="F30" s="202"/>
      <c r="G30" s="202"/>
      <c r="H30" s="66"/>
      <c r="I30" s="66"/>
      <c r="J30" s="66"/>
      <c r="K30" s="66"/>
      <c r="L30" s="66"/>
    </row>
    <row r="31" spans="1:31" ht="13.5" thickBot="1">
      <c r="A31" s="203" t="s">
        <v>45</v>
      </c>
      <c r="B31" s="204"/>
      <c r="C31" s="204"/>
      <c r="D31" s="204"/>
      <c r="E31" s="204"/>
      <c r="F31" s="204"/>
      <c r="G31" s="204"/>
      <c r="H31" s="205"/>
      <c r="I31" s="159"/>
      <c r="J31" s="102"/>
      <c r="K31" s="102"/>
      <c r="L31" s="102"/>
      <c r="M31" s="102"/>
      <c r="N31" s="102"/>
      <c r="O31" s="102"/>
      <c r="P31" s="17"/>
      <c r="Q31" s="17"/>
      <c r="R31" s="17"/>
      <c r="S31" s="17"/>
      <c r="T31" s="17"/>
      <c r="U31" s="17"/>
      <c r="V31" s="17"/>
      <c r="W31" s="17"/>
    </row>
    <row r="32" spans="1:31">
      <c r="A32" s="21"/>
      <c r="B32" s="21"/>
      <c r="C32" s="21" t="s">
        <v>0</v>
      </c>
      <c r="D32" s="21" t="s">
        <v>1</v>
      </c>
      <c r="E32" s="21" t="s">
        <v>267</v>
      </c>
      <c r="F32" s="21" t="s">
        <v>268</v>
      </c>
      <c r="G32" s="21" t="s">
        <v>9</v>
      </c>
      <c r="H32" s="21" t="s">
        <v>8</v>
      </c>
      <c r="I32" s="65"/>
      <c r="J32" s="22"/>
      <c r="K32" s="22"/>
      <c r="L32" s="22"/>
      <c r="M32" s="22"/>
      <c r="N32" s="22"/>
      <c r="O32" s="22"/>
      <c r="X32" s="17"/>
      <c r="Y32" s="17"/>
      <c r="Z32" s="17"/>
      <c r="AA32" s="17"/>
      <c r="AB32" s="17"/>
      <c r="AC32" s="74"/>
      <c r="AD32" s="74"/>
      <c r="AE32" s="74"/>
    </row>
    <row r="33" spans="1:15">
      <c r="A33" s="10">
        <v>1</v>
      </c>
      <c r="B33" s="10"/>
      <c r="C33" s="103" t="s">
        <v>169</v>
      </c>
      <c r="D33" s="103" t="s">
        <v>170</v>
      </c>
      <c r="E33" s="103">
        <v>580</v>
      </c>
      <c r="F33" s="103">
        <v>574</v>
      </c>
      <c r="G33" s="104">
        <v>23</v>
      </c>
      <c r="H33" s="190">
        <f>SUM(D33:G33)</f>
        <v>1177</v>
      </c>
      <c r="I33" s="101" t="s">
        <v>296</v>
      </c>
      <c r="J33" s="22"/>
      <c r="K33" s="22"/>
      <c r="L33" s="22"/>
      <c r="M33" s="22"/>
      <c r="N33" s="22"/>
      <c r="O33" s="22"/>
    </row>
    <row r="34" spans="1:15">
      <c r="A34" s="10">
        <v>3</v>
      </c>
      <c r="B34" s="10"/>
      <c r="C34" s="103" t="s">
        <v>157</v>
      </c>
      <c r="D34" s="103" t="s">
        <v>158</v>
      </c>
      <c r="E34" s="103">
        <v>529</v>
      </c>
      <c r="F34" s="103">
        <v>539</v>
      </c>
      <c r="G34" s="104">
        <v>12</v>
      </c>
      <c r="H34" s="190">
        <f t="shared" ref="H34:H35" si="11">SUM(D34:G34)</f>
        <v>1080</v>
      </c>
      <c r="I34" s="101" t="s">
        <v>297</v>
      </c>
      <c r="J34" s="22"/>
      <c r="K34" s="22"/>
      <c r="L34" s="22"/>
      <c r="M34" s="22"/>
      <c r="N34" s="22"/>
      <c r="O34" s="22"/>
    </row>
    <row r="35" spans="1:15">
      <c r="A35" s="10">
        <v>4</v>
      </c>
      <c r="B35" s="10"/>
      <c r="C35" s="103" t="s">
        <v>103</v>
      </c>
      <c r="D35" s="103" t="s">
        <v>104</v>
      </c>
      <c r="E35" s="103">
        <v>520</v>
      </c>
      <c r="F35" s="103">
        <v>535</v>
      </c>
      <c r="G35" s="104">
        <v>7</v>
      </c>
      <c r="H35" s="190">
        <f t="shared" si="11"/>
        <v>1062</v>
      </c>
      <c r="I35" s="101" t="s">
        <v>298</v>
      </c>
      <c r="J35" s="22"/>
      <c r="K35" s="22"/>
      <c r="L35" s="22"/>
      <c r="M35" s="22"/>
      <c r="N35" s="22"/>
      <c r="O35" s="22"/>
    </row>
    <row r="36" spans="1:15">
      <c r="A36" s="10">
        <v>5</v>
      </c>
      <c r="B36" s="10"/>
      <c r="C36" s="103"/>
      <c r="D36" s="103"/>
      <c r="E36" s="103"/>
      <c r="F36" s="103"/>
      <c r="G36" s="104"/>
      <c r="H36" s="104"/>
      <c r="I36" s="101"/>
      <c r="J36" s="22"/>
      <c r="K36" s="22"/>
      <c r="L36" s="22"/>
      <c r="M36" s="22"/>
      <c r="N36" s="22"/>
      <c r="O36" s="22"/>
    </row>
    <row r="37" spans="1:15">
      <c r="A37" s="10">
        <v>6</v>
      </c>
      <c r="B37" s="10"/>
      <c r="C37" s="103" t="s">
        <v>79</v>
      </c>
      <c r="D37" s="103" t="s">
        <v>80</v>
      </c>
      <c r="E37" s="103">
        <v>556</v>
      </c>
      <c r="F37" s="103">
        <v>551</v>
      </c>
      <c r="G37" s="104">
        <v>12</v>
      </c>
      <c r="H37" s="190">
        <f>SUM(D37:G37)</f>
        <v>1119</v>
      </c>
      <c r="I37" s="62" t="s">
        <v>299</v>
      </c>
      <c r="J37" s="31"/>
      <c r="K37" s="206"/>
      <c r="L37" s="206"/>
      <c r="M37" s="22"/>
      <c r="N37" s="22"/>
      <c r="O37" s="22"/>
    </row>
  </sheetData>
  <sortState ref="A7:T11">
    <sortCondition descending="1" ref="T7:T11"/>
  </sortState>
  <mergeCells count="13">
    <mergeCell ref="A1:T3"/>
    <mergeCell ref="A4:T5"/>
    <mergeCell ref="A6:L6"/>
    <mergeCell ref="M6:T6"/>
    <mergeCell ref="A13:L13"/>
    <mergeCell ref="M13:T13"/>
    <mergeCell ref="A30:G30"/>
    <mergeCell ref="A31:H31"/>
    <mergeCell ref="K37:L37"/>
    <mergeCell ref="A17:T17"/>
    <mergeCell ref="A18:L18"/>
    <mergeCell ref="M18:T18"/>
    <mergeCell ref="A29:G29"/>
  </mergeCells>
  <pageMargins left="0.45" right="0.45" top="0.5" bottom="0.5" header="0.3" footer="0.3"/>
  <pageSetup scale="8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4"/>
  <sheetViews>
    <sheetView topLeftCell="A13" workbookViewId="0">
      <selection activeCell="P40" sqref="P40"/>
    </sheetView>
  </sheetViews>
  <sheetFormatPr defaultColWidth="8.85546875" defaultRowHeight="12.75"/>
  <cols>
    <col min="1" max="1" width="2.7109375" bestFit="1" customWidth="1"/>
    <col min="2" max="2" width="9.28515625" bestFit="1" customWidth="1"/>
    <col min="3" max="3" width="9.42578125" customWidth="1"/>
    <col min="4" max="4" width="7.42578125" customWidth="1"/>
    <col min="5" max="5" width="6.42578125" customWidth="1"/>
    <col min="6" max="7" width="5.85546875" customWidth="1"/>
    <col min="8" max="8" width="5.42578125" customWidth="1"/>
    <col min="9" max="9" width="6.42578125" bestFit="1" customWidth="1"/>
    <col min="10" max="10" width="7" style="66" bestFit="1" customWidth="1"/>
    <col min="11" max="13" width="7" customWidth="1"/>
    <col min="14" max="14" width="7.7109375" customWidth="1"/>
    <col min="15" max="16" width="7" customWidth="1"/>
    <col min="17" max="17" width="7.42578125" customWidth="1"/>
    <col min="18" max="18" width="8.42578125" customWidth="1"/>
    <col min="19" max="26" width="4.42578125" bestFit="1" customWidth="1"/>
    <col min="27" max="27" width="5.140625" bestFit="1" customWidth="1"/>
    <col min="28" max="28" width="5.85546875" bestFit="1" customWidth="1"/>
  </cols>
  <sheetData>
    <row r="1" spans="1:28">
      <c r="A1" s="223" t="s">
        <v>102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5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13.5" thickBot="1">
      <c r="A2" s="226" t="s">
        <v>46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8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3.5" thickBot="1">
      <c r="A3" s="203" t="s">
        <v>47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5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>
      <c r="A4" s="105" t="s">
        <v>48</v>
      </c>
      <c r="B4" s="106" t="s">
        <v>0</v>
      </c>
      <c r="C4" s="106" t="s">
        <v>1</v>
      </c>
      <c r="D4" s="107">
        <v>1</v>
      </c>
      <c r="E4" s="107">
        <v>2</v>
      </c>
      <c r="F4" s="107">
        <v>3</v>
      </c>
      <c r="G4" s="107">
        <v>4</v>
      </c>
      <c r="H4" s="107">
        <v>5</v>
      </c>
      <c r="I4" s="107">
        <v>6</v>
      </c>
      <c r="J4" s="107" t="s">
        <v>49</v>
      </c>
      <c r="K4" s="107">
        <v>1</v>
      </c>
      <c r="L4" s="107">
        <v>2</v>
      </c>
      <c r="M4" s="107">
        <v>3</v>
      </c>
      <c r="N4" s="107">
        <v>4</v>
      </c>
      <c r="O4" s="107">
        <v>5</v>
      </c>
      <c r="P4" s="107">
        <v>6</v>
      </c>
      <c r="Q4" s="106" t="s">
        <v>50</v>
      </c>
      <c r="R4" s="108" t="s">
        <v>51</v>
      </c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A5" s="109"/>
      <c r="B5" s="12" t="s">
        <v>116</v>
      </c>
      <c r="C5" s="12" t="s">
        <v>147</v>
      </c>
      <c r="D5" s="10">
        <v>48.002000000000002</v>
      </c>
      <c r="E5" s="10">
        <v>48.000999999999998</v>
      </c>
      <c r="F5" s="10">
        <v>50.003999999999998</v>
      </c>
      <c r="G5" s="10">
        <v>50.003</v>
      </c>
      <c r="H5" s="10">
        <v>48</v>
      </c>
      <c r="I5" s="10">
        <v>48.000999999999998</v>
      </c>
      <c r="J5" s="10">
        <f t="shared" ref="J5:J14" si="0">SUM(D5:I5)</f>
        <v>292.01099999999997</v>
      </c>
      <c r="K5" s="10">
        <v>48.000999999999998</v>
      </c>
      <c r="L5" s="10">
        <v>48.002000000000002</v>
      </c>
      <c r="M5" s="10">
        <v>48.002000000000002</v>
      </c>
      <c r="N5" s="10">
        <v>48.003</v>
      </c>
      <c r="O5" s="10">
        <v>48.002000000000002</v>
      </c>
      <c r="P5" s="10">
        <v>47</v>
      </c>
      <c r="Q5" s="180">
        <f t="shared" ref="Q5:Q14" si="1">SUM(K5:P5)</f>
        <v>287.01</v>
      </c>
      <c r="R5" s="110">
        <f>SUM(Q5,J5)</f>
        <v>579.02099999999996</v>
      </c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>
      <c r="A6" s="109"/>
      <c r="B6" s="12" t="s">
        <v>167</v>
      </c>
      <c r="C6" s="12" t="s">
        <v>168</v>
      </c>
      <c r="D6" s="10">
        <v>49.002000000000002</v>
      </c>
      <c r="E6" s="10">
        <v>48.000999999999998</v>
      </c>
      <c r="F6" s="10">
        <v>48</v>
      </c>
      <c r="G6" s="10">
        <v>49.003</v>
      </c>
      <c r="H6" s="181">
        <v>49.003</v>
      </c>
      <c r="I6" s="181">
        <v>48.000999999999998</v>
      </c>
      <c r="J6" s="181">
        <f t="shared" si="0"/>
        <v>291.00999999999993</v>
      </c>
      <c r="K6" s="10">
        <v>46</v>
      </c>
      <c r="L6" s="10">
        <v>49.003</v>
      </c>
      <c r="M6" s="10">
        <v>45.000999999999998</v>
      </c>
      <c r="N6" s="10">
        <v>49.000999999999998</v>
      </c>
      <c r="O6" s="10">
        <v>47</v>
      </c>
      <c r="P6" s="10">
        <v>46</v>
      </c>
      <c r="Q6" s="180">
        <f t="shared" si="1"/>
        <v>282.005</v>
      </c>
      <c r="R6" s="110">
        <f>SUM(Q6,J6)</f>
        <v>573.01499999999987</v>
      </c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109"/>
      <c r="B7" s="12" t="s">
        <v>247</v>
      </c>
      <c r="C7" s="12" t="s">
        <v>248</v>
      </c>
      <c r="D7" s="10">
        <v>47.000999999999998</v>
      </c>
      <c r="E7" s="10">
        <v>49.000999999999998</v>
      </c>
      <c r="F7" s="10">
        <v>49.002000000000002</v>
      </c>
      <c r="G7" s="10">
        <v>48</v>
      </c>
      <c r="H7" s="10">
        <v>46</v>
      </c>
      <c r="I7" s="10">
        <v>50.002000000000002</v>
      </c>
      <c r="J7" s="10">
        <f t="shared" si="0"/>
        <v>289.00599999999997</v>
      </c>
      <c r="K7" s="10">
        <v>50.000999999999998</v>
      </c>
      <c r="L7" s="10">
        <v>37</v>
      </c>
      <c r="M7" s="10">
        <v>47</v>
      </c>
      <c r="N7" s="10">
        <v>47</v>
      </c>
      <c r="O7" s="10">
        <v>47.000999999999998</v>
      </c>
      <c r="P7" s="10">
        <v>46.000999999999998</v>
      </c>
      <c r="Q7" s="180">
        <f t="shared" si="1"/>
        <v>274.00299999999999</v>
      </c>
      <c r="R7" s="110">
        <f>SUM(Q7,J7)</f>
        <v>563.00900000000001</v>
      </c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109"/>
      <c r="B8" s="12" t="s">
        <v>149</v>
      </c>
      <c r="C8" s="12" t="s">
        <v>150</v>
      </c>
      <c r="D8" s="10">
        <v>49.003</v>
      </c>
      <c r="E8" s="10">
        <v>44</v>
      </c>
      <c r="F8" s="10">
        <v>45.000999999999998</v>
      </c>
      <c r="G8" s="10">
        <v>45</v>
      </c>
      <c r="H8" s="10">
        <v>45</v>
      </c>
      <c r="I8" s="10">
        <v>48.000999999999998</v>
      </c>
      <c r="J8" s="10">
        <f t="shared" si="0"/>
        <v>276.005</v>
      </c>
      <c r="K8" s="10">
        <v>48</v>
      </c>
      <c r="L8" s="10">
        <v>48.002000000000002</v>
      </c>
      <c r="M8" s="10">
        <v>47.000999999999998</v>
      </c>
      <c r="N8" s="10">
        <v>46.000999999999998</v>
      </c>
      <c r="O8" s="10">
        <v>48.002000000000002</v>
      </c>
      <c r="P8" s="10">
        <v>47</v>
      </c>
      <c r="Q8" s="180">
        <f t="shared" si="1"/>
        <v>284.00600000000003</v>
      </c>
      <c r="R8" s="110">
        <f t="shared" ref="R8:R11" si="2">SUM(Q8,J8)</f>
        <v>560.01099999999997</v>
      </c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109"/>
      <c r="B9" s="12" t="s">
        <v>140</v>
      </c>
      <c r="C9" s="12" t="s">
        <v>141</v>
      </c>
      <c r="D9" s="10">
        <v>49.000999999999998</v>
      </c>
      <c r="E9" s="10">
        <v>43.000999999999998</v>
      </c>
      <c r="F9" s="10">
        <v>47.002000000000002</v>
      </c>
      <c r="G9" s="10">
        <v>46.000999999999998</v>
      </c>
      <c r="H9" s="10">
        <v>44.002000000000002</v>
      </c>
      <c r="I9" s="10">
        <v>45</v>
      </c>
      <c r="J9" s="10">
        <f t="shared" si="0"/>
        <v>274.00700000000001</v>
      </c>
      <c r="K9" s="10">
        <v>44.000999999999998</v>
      </c>
      <c r="L9" s="10">
        <v>49</v>
      </c>
      <c r="M9" s="10">
        <v>43.000999999999998</v>
      </c>
      <c r="N9" s="10">
        <v>43</v>
      </c>
      <c r="O9" s="10">
        <v>47.002000000000002</v>
      </c>
      <c r="P9" s="10">
        <v>48.000999999999998</v>
      </c>
      <c r="Q9" s="180">
        <f t="shared" si="1"/>
        <v>274.005</v>
      </c>
      <c r="R9" s="110">
        <f t="shared" si="2"/>
        <v>548.01199999999994</v>
      </c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>
      <c r="A10" s="109"/>
      <c r="B10" s="12" t="s">
        <v>148</v>
      </c>
      <c r="C10" s="12" t="s">
        <v>240</v>
      </c>
      <c r="D10" s="10">
        <v>48.000999999999998</v>
      </c>
      <c r="E10" s="10">
        <v>45.000999999999998</v>
      </c>
      <c r="F10" s="10">
        <v>43</v>
      </c>
      <c r="G10" s="10">
        <v>47.002000000000002</v>
      </c>
      <c r="H10" s="10">
        <v>46.002000000000002</v>
      </c>
      <c r="I10" s="10">
        <v>44.000999999999998</v>
      </c>
      <c r="J10" s="10">
        <f t="shared" si="0"/>
        <v>273.00700000000001</v>
      </c>
      <c r="K10" s="10">
        <v>41</v>
      </c>
      <c r="L10" s="10">
        <v>43.000999999999998</v>
      </c>
      <c r="M10" s="10">
        <v>47.003</v>
      </c>
      <c r="N10" s="10">
        <v>45.000999999999998</v>
      </c>
      <c r="O10" s="10">
        <v>44</v>
      </c>
      <c r="P10" s="10">
        <v>46.000999999999998</v>
      </c>
      <c r="Q10" s="180">
        <f t="shared" si="1"/>
        <v>266.00600000000003</v>
      </c>
      <c r="R10" s="110">
        <f t="shared" si="2"/>
        <v>539.01300000000003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>
      <c r="A11" s="178"/>
      <c r="B11" s="24" t="s">
        <v>162</v>
      </c>
      <c r="C11" s="24" t="s">
        <v>164</v>
      </c>
      <c r="D11" s="23">
        <v>46</v>
      </c>
      <c r="E11" s="23">
        <v>46.002000000000002</v>
      </c>
      <c r="F11" s="23">
        <v>49.002000000000002</v>
      </c>
      <c r="G11" s="23">
        <v>48</v>
      </c>
      <c r="H11" s="23">
        <v>44.000999999999998</v>
      </c>
      <c r="I11" s="23">
        <v>45.000999999999998</v>
      </c>
      <c r="J11" s="23">
        <f t="shared" si="0"/>
        <v>278.00600000000003</v>
      </c>
      <c r="K11" s="23">
        <v>40</v>
      </c>
      <c r="L11" s="23">
        <v>43</v>
      </c>
      <c r="M11" s="23">
        <v>47.000999999999998</v>
      </c>
      <c r="N11" s="23">
        <v>41</v>
      </c>
      <c r="O11" s="23">
        <v>40</v>
      </c>
      <c r="P11" s="23">
        <v>42.000999999999998</v>
      </c>
      <c r="Q11" s="180">
        <f t="shared" si="1"/>
        <v>253.00200000000001</v>
      </c>
      <c r="R11" s="179">
        <f t="shared" si="2"/>
        <v>531.00800000000004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A12" s="12"/>
      <c r="B12" s="12" t="s">
        <v>16</v>
      </c>
      <c r="C12" s="12" t="s">
        <v>33</v>
      </c>
      <c r="D12" s="10">
        <v>38</v>
      </c>
      <c r="E12" s="10">
        <v>43</v>
      </c>
      <c r="F12" s="10">
        <v>43</v>
      </c>
      <c r="G12" s="10">
        <v>47.000999999999998</v>
      </c>
      <c r="H12" s="10">
        <v>45.000999999999998</v>
      </c>
      <c r="I12" s="10">
        <v>43</v>
      </c>
      <c r="J12" s="10">
        <f t="shared" si="0"/>
        <v>259.00200000000001</v>
      </c>
      <c r="K12" s="10">
        <v>38</v>
      </c>
      <c r="L12" s="10">
        <v>47</v>
      </c>
      <c r="M12" s="10">
        <v>46.000999999999998</v>
      </c>
      <c r="N12" s="10">
        <v>44</v>
      </c>
      <c r="O12" s="10">
        <v>47.000999999999998</v>
      </c>
      <c r="P12" s="10">
        <v>45</v>
      </c>
      <c r="Q12" s="180">
        <f t="shared" si="1"/>
        <v>267.00200000000001</v>
      </c>
      <c r="R12" s="110">
        <f>SUM(Q12,J12)</f>
        <v>526.00400000000002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>
      <c r="A13" s="12"/>
      <c r="B13" s="12" t="s">
        <v>32</v>
      </c>
      <c r="C13" s="12" t="s">
        <v>93</v>
      </c>
      <c r="D13" s="10">
        <v>45</v>
      </c>
      <c r="E13" s="10">
        <v>43</v>
      </c>
      <c r="F13" s="10">
        <v>49</v>
      </c>
      <c r="G13" s="10">
        <v>45</v>
      </c>
      <c r="H13" s="10">
        <v>45.000999999999998</v>
      </c>
      <c r="I13" s="10">
        <v>44</v>
      </c>
      <c r="J13" s="10">
        <f t="shared" si="0"/>
        <v>271.00099999999998</v>
      </c>
      <c r="K13" s="10">
        <v>46</v>
      </c>
      <c r="L13" s="10">
        <v>36</v>
      </c>
      <c r="M13" s="10">
        <v>42.000999999999998</v>
      </c>
      <c r="N13" s="10">
        <v>42</v>
      </c>
      <c r="O13" s="10">
        <v>38.000999999999998</v>
      </c>
      <c r="P13" s="10">
        <v>26</v>
      </c>
      <c r="Q13" s="180">
        <f t="shared" si="1"/>
        <v>230.00200000000001</v>
      </c>
      <c r="R13" s="110">
        <f>SUM(Q13,J13)</f>
        <v>501.00299999999999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>
      <c r="A14" s="12"/>
      <c r="B14" s="12"/>
      <c r="C14" s="12"/>
      <c r="D14" s="10"/>
      <c r="E14" s="10"/>
      <c r="F14" s="10"/>
      <c r="G14" s="10"/>
      <c r="H14" s="10"/>
      <c r="I14" s="10"/>
      <c r="J14" s="10">
        <f t="shared" si="0"/>
        <v>0</v>
      </c>
      <c r="K14" s="10"/>
      <c r="L14" s="10"/>
      <c r="M14" s="10"/>
      <c r="N14" s="10"/>
      <c r="O14" s="10"/>
      <c r="P14" s="10"/>
      <c r="Q14" s="180">
        <f t="shared" si="1"/>
        <v>0</v>
      </c>
      <c r="R14" s="110">
        <f>SUM(Q14,J14)</f>
        <v>0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13.5" thickBot="1">
      <c r="A15" s="13"/>
      <c r="B15" s="13"/>
      <c r="C15" s="13"/>
      <c r="D15" s="13"/>
      <c r="E15" s="13"/>
      <c r="F15" s="13"/>
      <c r="G15" s="13"/>
      <c r="H15" s="13"/>
      <c r="I15" s="13"/>
      <c r="J15" s="45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3.5" thickBot="1">
      <c r="A16" s="203" t="s">
        <v>52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5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>
      <c r="A17" s="105"/>
      <c r="B17" s="106" t="s">
        <v>0</v>
      </c>
      <c r="C17" s="106" t="s">
        <v>1</v>
      </c>
      <c r="D17" s="107">
        <v>1</v>
      </c>
      <c r="E17" s="107">
        <v>2</v>
      </c>
      <c r="F17" s="107">
        <v>3</v>
      </c>
      <c r="G17" s="107">
        <v>4</v>
      </c>
      <c r="H17" s="107">
        <v>5</v>
      </c>
      <c r="I17" s="107">
        <v>6</v>
      </c>
      <c r="J17" s="107" t="s">
        <v>49</v>
      </c>
      <c r="K17" s="107">
        <v>1</v>
      </c>
      <c r="L17" s="107">
        <v>2</v>
      </c>
      <c r="M17" s="107">
        <v>3</v>
      </c>
      <c r="N17" s="107">
        <v>4</v>
      </c>
      <c r="O17" s="107">
        <v>5</v>
      </c>
      <c r="P17" s="107">
        <v>6</v>
      </c>
      <c r="Q17" s="106" t="s">
        <v>50</v>
      </c>
      <c r="R17" s="108" t="s">
        <v>51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13.5" thickBot="1">
      <c r="A18" s="109"/>
      <c r="B18" s="12" t="s">
        <v>247</v>
      </c>
      <c r="C18" s="12" t="s">
        <v>248</v>
      </c>
      <c r="D18" s="10">
        <v>49.002000000000002</v>
      </c>
      <c r="E18" s="10">
        <v>50.003999999999998</v>
      </c>
      <c r="F18" s="10">
        <v>48.003</v>
      </c>
      <c r="G18" s="10">
        <v>48</v>
      </c>
      <c r="H18" s="181">
        <v>50.003</v>
      </c>
      <c r="I18" s="181">
        <v>47.000999999999998</v>
      </c>
      <c r="J18" s="113">
        <f t="shared" ref="J18:J26" si="3">SUM(D18:I18)</f>
        <v>292.01299999999998</v>
      </c>
      <c r="K18" s="10">
        <v>47.002000000000002</v>
      </c>
      <c r="L18" s="10">
        <v>47</v>
      </c>
      <c r="M18" s="10">
        <v>49.003999999999998</v>
      </c>
      <c r="N18" s="10">
        <v>49.000999999999998</v>
      </c>
      <c r="O18" s="10">
        <v>48.002000000000002</v>
      </c>
      <c r="P18" s="10">
        <v>47.000999999999998</v>
      </c>
      <c r="Q18" s="184">
        <f t="shared" ref="Q18:Q26" si="4">SUM(K18:P18)</f>
        <v>287.01</v>
      </c>
      <c r="R18" s="187">
        <f t="shared" ref="R18:R26" si="5">SUM(Q18,J18)</f>
        <v>579.02299999999991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3.5" thickBot="1">
      <c r="A19" s="109"/>
      <c r="B19" s="12" t="s">
        <v>116</v>
      </c>
      <c r="C19" s="12" t="s">
        <v>147</v>
      </c>
      <c r="D19" s="10">
        <v>49</v>
      </c>
      <c r="E19" s="10">
        <v>49.003</v>
      </c>
      <c r="F19" s="10">
        <v>46.000999999999998</v>
      </c>
      <c r="G19" s="10">
        <v>49.002000000000002</v>
      </c>
      <c r="H19" s="181">
        <v>49.000999999999998</v>
      </c>
      <c r="I19" s="181">
        <v>49.003</v>
      </c>
      <c r="J19" s="113">
        <f t="shared" si="3"/>
        <v>291.01</v>
      </c>
      <c r="K19" s="10">
        <v>48</v>
      </c>
      <c r="L19" s="10">
        <v>47.000999999999998</v>
      </c>
      <c r="M19" s="10">
        <v>49.000999999999998</v>
      </c>
      <c r="N19" s="10">
        <v>46.000999999999998</v>
      </c>
      <c r="O19" s="10">
        <v>49.002000000000002</v>
      </c>
      <c r="P19" s="10">
        <v>49.000999999999998</v>
      </c>
      <c r="Q19" s="184">
        <f t="shared" si="4"/>
        <v>288.00600000000003</v>
      </c>
      <c r="R19" s="187">
        <f t="shared" si="5"/>
        <v>579.01600000000008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3.5" thickBot="1">
      <c r="A20" s="109"/>
      <c r="B20" s="12" t="s">
        <v>149</v>
      </c>
      <c r="C20" s="12" t="s">
        <v>150</v>
      </c>
      <c r="D20" s="10">
        <v>47.000999999999998</v>
      </c>
      <c r="E20" s="10">
        <v>48.000999999999998</v>
      </c>
      <c r="F20" s="10">
        <v>47.002000000000002</v>
      </c>
      <c r="G20" s="10">
        <v>50.000999999999998</v>
      </c>
      <c r="H20" s="181">
        <v>45.000999999999998</v>
      </c>
      <c r="I20" s="180">
        <v>47.002000000000002</v>
      </c>
      <c r="J20" s="183">
        <f t="shared" si="3"/>
        <v>284.00799999999998</v>
      </c>
      <c r="K20" s="10">
        <v>48.000999999999998</v>
      </c>
      <c r="L20" s="10">
        <v>48.002000000000002</v>
      </c>
      <c r="M20" s="10">
        <v>46.000999999999998</v>
      </c>
      <c r="N20" s="10">
        <v>49.000999999999998</v>
      </c>
      <c r="O20" s="10">
        <v>48.002000000000002</v>
      </c>
      <c r="P20" s="10">
        <v>44</v>
      </c>
      <c r="Q20" s="184">
        <f t="shared" si="4"/>
        <v>283.00700000000001</v>
      </c>
      <c r="R20" s="187">
        <f t="shared" si="5"/>
        <v>567.01499999999999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3.5" thickBot="1">
      <c r="A21" s="109"/>
      <c r="B21" s="12" t="s">
        <v>167</v>
      </c>
      <c r="C21" s="12" t="s">
        <v>168</v>
      </c>
      <c r="D21" s="10">
        <v>46.002000000000002</v>
      </c>
      <c r="E21" s="10">
        <v>46.000999999999998</v>
      </c>
      <c r="F21" s="10">
        <v>48.000999999999998</v>
      </c>
      <c r="G21" s="10">
        <v>44.002000000000002</v>
      </c>
      <c r="H21" s="181">
        <v>49.003</v>
      </c>
      <c r="I21" s="188">
        <v>48.000999999999998</v>
      </c>
      <c r="J21" s="113">
        <f t="shared" si="3"/>
        <v>281.01</v>
      </c>
      <c r="K21" s="10">
        <v>50.000999999999998</v>
      </c>
      <c r="L21" s="10">
        <v>46</v>
      </c>
      <c r="M21" s="10">
        <v>46.000999999999998</v>
      </c>
      <c r="N21" s="10">
        <v>47.000999999999998</v>
      </c>
      <c r="O21" s="10">
        <v>47.000999999999998</v>
      </c>
      <c r="P21" s="10">
        <v>47</v>
      </c>
      <c r="Q21" s="184">
        <f t="shared" si="4"/>
        <v>283.00400000000002</v>
      </c>
      <c r="R21" s="187">
        <f t="shared" si="5"/>
        <v>564.01400000000001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3.5" thickBot="1">
      <c r="A22" s="109"/>
      <c r="B22" s="12" t="s">
        <v>140</v>
      </c>
      <c r="C22" s="12" t="s">
        <v>141</v>
      </c>
      <c r="D22" s="10">
        <v>47.000999999999998</v>
      </c>
      <c r="E22" s="10">
        <v>45</v>
      </c>
      <c r="F22" s="10">
        <v>49.003</v>
      </c>
      <c r="G22" s="10">
        <v>45</v>
      </c>
      <c r="H22" s="181">
        <v>46.000999999999998</v>
      </c>
      <c r="I22" s="10">
        <v>43</v>
      </c>
      <c r="J22" s="183">
        <f t="shared" si="3"/>
        <v>275.005</v>
      </c>
      <c r="K22" s="10">
        <v>45.000999999999998</v>
      </c>
      <c r="L22" s="10">
        <v>48.002000000000002</v>
      </c>
      <c r="M22" s="10">
        <v>48.003</v>
      </c>
      <c r="N22" s="10">
        <v>47.000999999999998</v>
      </c>
      <c r="O22" s="10">
        <v>49.000999999999998</v>
      </c>
      <c r="P22" s="10">
        <v>43</v>
      </c>
      <c r="Q22" s="184">
        <f t="shared" si="4"/>
        <v>280.00800000000004</v>
      </c>
      <c r="R22" s="187">
        <f t="shared" si="5"/>
        <v>555.01300000000003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3.5" thickBot="1">
      <c r="A23" s="109"/>
      <c r="B23" s="12" t="s">
        <v>16</v>
      </c>
      <c r="C23" s="12" t="s">
        <v>33</v>
      </c>
      <c r="D23" s="10">
        <v>45</v>
      </c>
      <c r="E23" s="10">
        <v>40</v>
      </c>
      <c r="F23" s="10">
        <v>44.000999999999998</v>
      </c>
      <c r="G23" s="10">
        <v>48.003</v>
      </c>
      <c r="H23" s="181">
        <v>48</v>
      </c>
      <c r="I23" s="10">
        <v>49.002000000000002</v>
      </c>
      <c r="J23" s="183">
        <f t="shared" si="3"/>
        <v>274.00600000000003</v>
      </c>
      <c r="K23" s="10">
        <v>45.002000000000002</v>
      </c>
      <c r="L23" s="10">
        <v>43</v>
      </c>
      <c r="M23" s="10">
        <v>48.000999999999998</v>
      </c>
      <c r="N23" s="10">
        <v>47.000999999999998</v>
      </c>
      <c r="O23" s="10">
        <v>44.000999999999998</v>
      </c>
      <c r="P23" s="10">
        <v>47</v>
      </c>
      <c r="Q23" s="184">
        <f t="shared" si="4"/>
        <v>274.005</v>
      </c>
      <c r="R23" s="187">
        <f t="shared" si="5"/>
        <v>548.01099999999997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3.5" thickBot="1">
      <c r="A24" s="178"/>
      <c r="B24" s="24" t="s">
        <v>162</v>
      </c>
      <c r="C24" s="24" t="s">
        <v>164</v>
      </c>
      <c r="D24" s="23">
        <v>44</v>
      </c>
      <c r="E24" s="23">
        <v>44</v>
      </c>
      <c r="F24" s="23">
        <v>47.000999999999998</v>
      </c>
      <c r="G24" s="23">
        <v>48</v>
      </c>
      <c r="H24" s="181">
        <v>46</v>
      </c>
      <c r="I24" s="23">
        <v>45</v>
      </c>
      <c r="J24" s="183">
        <f t="shared" si="3"/>
        <v>274.00099999999998</v>
      </c>
      <c r="K24" s="23">
        <v>41</v>
      </c>
      <c r="L24" s="23">
        <v>48</v>
      </c>
      <c r="M24" s="23">
        <v>43</v>
      </c>
      <c r="N24" s="23">
        <v>42</v>
      </c>
      <c r="O24" s="23">
        <v>43</v>
      </c>
      <c r="P24" s="23">
        <v>46</v>
      </c>
      <c r="Q24" s="184">
        <f t="shared" si="4"/>
        <v>263</v>
      </c>
      <c r="R24" s="187">
        <f t="shared" si="5"/>
        <v>537.00099999999998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t="13.5" thickBot="1">
      <c r="A25" s="178"/>
      <c r="B25" s="12" t="s">
        <v>32</v>
      </c>
      <c r="C25" s="12" t="s">
        <v>93</v>
      </c>
      <c r="D25" s="23">
        <v>40.000999999999998</v>
      </c>
      <c r="E25" s="23">
        <v>42</v>
      </c>
      <c r="F25" s="23">
        <v>44</v>
      </c>
      <c r="G25" s="23">
        <v>46.000999999999998</v>
      </c>
      <c r="H25" s="181">
        <v>48</v>
      </c>
      <c r="I25" s="180">
        <v>46</v>
      </c>
      <c r="J25" s="183">
        <f t="shared" si="3"/>
        <v>266.00200000000001</v>
      </c>
      <c r="K25" s="23">
        <v>46.002000000000002</v>
      </c>
      <c r="L25" s="23">
        <v>44.000999999999998</v>
      </c>
      <c r="M25" s="23">
        <v>46.000999999999998</v>
      </c>
      <c r="N25" s="23">
        <v>39.000999999999998</v>
      </c>
      <c r="O25" s="23">
        <v>39.000999999999998</v>
      </c>
      <c r="P25" s="23">
        <v>42</v>
      </c>
      <c r="Q25" s="184">
        <f t="shared" si="4"/>
        <v>256.00599999999997</v>
      </c>
      <c r="R25" s="187">
        <f t="shared" si="5"/>
        <v>522.00800000000004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ht="13.5" thickBot="1">
      <c r="A26" s="111"/>
      <c r="B26" s="12" t="s">
        <v>148</v>
      </c>
      <c r="C26" s="12" t="s">
        <v>240</v>
      </c>
      <c r="D26" s="113">
        <v>44</v>
      </c>
      <c r="E26" s="113">
        <v>43</v>
      </c>
      <c r="F26" s="113">
        <v>44</v>
      </c>
      <c r="G26" s="113">
        <v>44</v>
      </c>
      <c r="H26" s="183">
        <v>47</v>
      </c>
      <c r="I26" s="113">
        <v>48.002000000000002</v>
      </c>
      <c r="J26" s="183">
        <f t="shared" si="3"/>
        <v>270.00200000000001</v>
      </c>
      <c r="K26" s="113">
        <v>44</v>
      </c>
      <c r="L26" s="113">
        <v>42.000999999999998</v>
      </c>
      <c r="M26" s="113">
        <v>46</v>
      </c>
      <c r="N26" s="113">
        <v>32.000999999999998</v>
      </c>
      <c r="O26" s="113">
        <v>44.000999999999998</v>
      </c>
      <c r="P26" s="113">
        <v>44</v>
      </c>
      <c r="Q26" s="184">
        <f t="shared" si="4"/>
        <v>252.00300000000001</v>
      </c>
      <c r="R26" s="187">
        <f t="shared" si="5"/>
        <v>522.005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13.5" thickBot="1"/>
    <row r="28" spans="1:28" ht="13.5" thickBot="1">
      <c r="A28" s="229" t="s">
        <v>53</v>
      </c>
      <c r="B28" s="230"/>
      <c r="C28" s="230"/>
      <c r="D28" s="230"/>
      <c r="E28" s="230"/>
      <c r="F28" s="230"/>
      <c r="G28" s="230"/>
      <c r="H28" s="230"/>
      <c r="I28" s="230"/>
      <c r="J28" s="231"/>
      <c r="K28" s="182"/>
      <c r="L28" s="232"/>
      <c r="M28" s="232"/>
      <c r="N28" s="232"/>
      <c r="O28" s="232"/>
      <c r="P28" s="232"/>
      <c r="Q28" s="232"/>
      <c r="R28" s="232"/>
    </row>
    <row r="29" spans="1:28" ht="13.5" thickBot="1">
      <c r="A29" s="233" t="s">
        <v>54</v>
      </c>
      <c r="B29" s="234"/>
      <c r="C29" s="234"/>
      <c r="D29" s="234"/>
      <c r="E29" s="234"/>
      <c r="F29" s="234"/>
      <c r="G29" s="234"/>
      <c r="H29" s="234"/>
      <c r="I29" s="234"/>
      <c r="J29" s="235"/>
      <c r="L29" s="232"/>
      <c r="M29" s="232"/>
      <c r="N29" s="232"/>
      <c r="O29" s="232"/>
      <c r="P29" s="232"/>
      <c r="Q29" s="232"/>
      <c r="R29" s="232"/>
    </row>
    <row r="30" spans="1:28">
      <c r="A30" s="114" t="s">
        <v>55</v>
      </c>
      <c r="B30" s="114" t="s">
        <v>0</v>
      </c>
      <c r="C30" s="114" t="s">
        <v>1</v>
      </c>
      <c r="D30" s="115" t="s">
        <v>56</v>
      </c>
      <c r="E30" s="115">
        <v>1</v>
      </c>
      <c r="F30" s="115">
        <v>2</v>
      </c>
      <c r="G30" s="115">
        <v>3</v>
      </c>
      <c r="H30" s="115">
        <v>4</v>
      </c>
      <c r="I30" s="114" t="s">
        <v>57</v>
      </c>
      <c r="J30" s="114" t="s">
        <v>51</v>
      </c>
      <c r="L30" s="232"/>
      <c r="M30" s="232"/>
      <c r="N30" s="232"/>
      <c r="O30" s="232"/>
      <c r="P30" s="232"/>
      <c r="Q30" s="232"/>
      <c r="R30" s="232"/>
    </row>
    <row r="31" spans="1:28">
      <c r="A31" s="116">
        <v>1</v>
      </c>
      <c r="B31" s="12" t="s">
        <v>116</v>
      </c>
      <c r="C31" s="12" t="s">
        <v>147</v>
      </c>
      <c r="D31" s="10">
        <v>1158</v>
      </c>
      <c r="E31" s="30">
        <v>49.3</v>
      </c>
      <c r="F31" s="30">
        <v>51.4</v>
      </c>
      <c r="G31" s="30">
        <v>50.5</v>
      </c>
      <c r="H31" s="30">
        <v>50.3</v>
      </c>
      <c r="I31" s="116">
        <f t="shared" ref="I31:I39" si="6">SUM(E31:H31)</f>
        <v>201.5</v>
      </c>
      <c r="J31" s="116">
        <f t="shared" ref="J31:J39" si="7">SUM(D31,I31)</f>
        <v>1359.5</v>
      </c>
      <c r="K31" s="62" t="s">
        <v>300</v>
      </c>
      <c r="L31" s="22"/>
      <c r="M31" s="22"/>
      <c r="N31" s="22"/>
      <c r="O31" s="22"/>
      <c r="P31" s="22"/>
      <c r="Q31" s="22"/>
      <c r="R31" s="22"/>
    </row>
    <row r="32" spans="1:28">
      <c r="A32" s="116">
        <v>2</v>
      </c>
      <c r="B32" s="12" t="s">
        <v>247</v>
      </c>
      <c r="C32" s="12" t="s">
        <v>248</v>
      </c>
      <c r="D32" s="30">
        <v>1142</v>
      </c>
      <c r="E32" s="30">
        <v>50.4</v>
      </c>
      <c r="F32" s="30">
        <v>48.7</v>
      </c>
      <c r="G32" s="30">
        <v>45.6</v>
      </c>
      <c r="H32" s="30">
        <v>47.3</v>
      </c>
      <c r="I32" s="116">
        <f t="shared" si="6"/>
        <v>192</v>
      </c>
      <c r="J32" s="116">
        <f t="shared" si="7"/>
        <v>1334</v>
      </c>
      <c r="K32" s="62" t="s">
        <v>301</v>
      </c>
      <c r="L32" s="22"/>
      <c r="M32" s="189"/>
      <c r="N32" s="189"/>
      <c r="O32" s="22"/>
      <c r="P32" s="22"/>
      <c r="Q32" s="22"/>
      <c r="R32" s="22"/>
    </row>
    <row r="33" spans="1:18">
      <c r="A33" s="116">
        <v>3</v>
      </c>
      <c r="B33" s="12" t="s">
        <v>149</v>
      </c>
      <c r="C33" s="12" t="s">
        <v>150</v>
      </c>
      <c r="D33" s="30">
        <v>1127</v>
      </c>
      <c r="E33" s="30">
        <v>50.2</v>
      </c>
      <c r="F33" s="30">
        <v>49.1</v>
      </c>
      <c r="G33" s="30">
        <v>49.7</v>
      </c>
      <c r="H33" s="30">
        <v>50.9</v>
      </c>
      <c r="I33" s="116">
        <f t="shared" si="6"/>
        <v>199.9</v>
      </c>
      <c r="J33" s="116">
        <f t="shared" si="7"/>
        <v>1326.9</v>
      </c>
      <c r="K33" s="62" t="s">
        <v>302</v>
      </c>
      <c r="L33" s="22"/>
      <c r="M33" s="189"/>
      <c r="N33" s="189"/>
      <c r="O33" s="22"/>
      <c r="P33" s="22"/>
      <c r="Q33" s="22"/>
      <c r="R33" s="22"/>
    </row>
    <row r="34" spans="1:18">
      <c r="A34" s="116">
        <v>4</v>
      </c>
      <c r="B34" s="12" t="s">
        <v>140</v>
      </c>
      <c r="C34" s="12" t="s">
        <v>141</v>
      </c>
      <c r="D34" s="30">
        <v>1103</v>
      </c>
      <c r="E34" s="30">
        <v>49.3</v>
      </c>
      <c r="F34" s="30">
        <v>49.9</v>
      </c>
      <c r="G34" s="30">
        <v>48.8</v>
      </c>
      <c r="H34" s="30">
        <v>49</v>
      </c>
      <c r="I34" s="116">
        <f t="shared" si="6"/>
        <v>197</v>
      </c>
      <c r="J34" s="116">
        <f t="shared" si="7"/>
        <v>1300</v>
      </c>
      <c r="L34" s="22"/>
      <c r="M34" s="189"/>
      <c r="N34" s="189"/>
      <c r="O34" s="22"/>
      <c r="P34" s="22"/>
      <c r="Q34" s="22"/>
      <c r="R34" s="22"/>
    </row>
    <row r="35" spans="1:18">
      <c r="A35" s="116">
        <v>5</v>
      </c>
      <c r="B35" s="12" t="s">
        <v>16</v>
      </c>
      <c r="C35" s="12" t="s">
        <v>33</v>
      </c>
      <c r="D35" s="30">
        <v>1074</v>
      </c>
      <c r="E35" s="30">
        <v>45.5</v>
      </c>
      <c r="F35" s="30">
        <v>45.9</v>
      </c>
      <c r="G35" s="30">
        <v>45.9</v>
      </c>
      <c r="H35" s="30">
        <v>50.7</v>
      </c>
      <c r="I35" s="116">
        <f t="shared" si="6"/>
        <v>188</v>
      </c>
      <c r="J35" s="116">
        <f t="shared" si="7"/>
        <v>1262</v>
      </c>
      <c r="L35" s="22"/>
      <c r="M35" s="189"/>
      <c r="N35" s="189"/>
      <c r="O35" s="22"/>
      <c r="P35" s="22"/>
      <c r="Q35" s="22"/>
      <c r="R35" s="22"/>
    </row>
    <row r="36" spans="1:18">
      <c r="A36" s="116">
        <v>6</v>
      </c>
      <c r="B36" s="12" t="s">
        <v>162</v>
      </c>
      <c r="C36" s="12" t="s">
        <v>164</v>
      </c>
      <c r="D36" s="30">
        <v>1068</v>
      </c>
      <c r="E36" s="30">
        <v>47</v>
      </c>
      <c r="F36" s="30">
        <v>50.5</v>
      </c>
      <c r="G36" s="30">
        <v>42</v>
      </c>
      <c r="H36" s="30">
        <v>47.3</v>
      </c>
      <c r="I36" s="116">
        <f t="shared" si="6"/>
        <v>186.8</v>
      </c>
      <c r="J36" s="116">
        <f t="shared" si="7"/>
        <v>1254.8</v>
      </c>
      <c r="L36" s="22"/>
      <c r="M36" s="189"/>
      <c r="N36" s="189"/>
      <c r="O36" s="22"/>
      <c r="P36" s="22"/>
      <c r="Q36" s="22"/>
      <c r="R36" s="22"/>
    </row>
    <row r="37" spans="1:18">
      <c r="A37" s="12">
        <v>8</v>
      </c>
      <c r="B37" s="12" t="s">
        <v>148</v>
      </c>
      <c r="C37" s="12" t="s">
        <v>240</v>
      </c>
      <c r="D37" s="10">
        <v>1061</v>
      </c>
      <c r="E37" s="10">
        <v>48.3</v>
      </c>
      <c r="F37" s="10">
        <v>46</v>
      </c>
      <c r="G37" s="10">
        <v>41.4</v>
      </c>
      <c r="H37" s="10">
        <v>47.3</v>
      </c>
      <c r="I37" s="116">
        <f t="shared" si="6"/>
        <v>183</v>
      </c>
      <c r="J37" s="116">
        <f t="shared" si="7"/>
        <v>1244</v>
      </c>
      <c r="L37" s="22"/>
      <c r="M37" s="189"/>
      <c r="N37" s="189"/>
      <c r="O37" s="22"/>
      <c r="P37" s="22"/>
      <c r="Q37" s="22"/>
      <c r="R37" s="22"/>
    </row>
    <row r="38" spans="1:18">
      <c r="A38" s="12">
        <v>7</v>
      </c>
      <c r="B38" s="24" t="s">
        <v>32</v>
      </c>
      <c r="C38" s="24" t="s">
        <v>93</v>
      </c>
      <c r="D38" s="10">
        <v>1023</v>
      </c>
      <c r="E38" s="10">
        <v>44.5</v>
      </c>
      <c r="F38" s="10">
        <v>34.5</v>
      </c>
      <c r="G38" s="10">
        <v>43.2</v>
      </c>
      <c r="H38" s="10">
        <v>47.1</v>
      </c>
      <c r="I38" s="116">
        <f t="shared" si="6"/>
        <v>169.3</v>
      </c>
      <c r="J38" s="116">
        <f t="shared" si="7"/>
        <v>1192.3</v>
      </c>
      <c r="L38" s="22"/>
      <c r="M38" s="189"/>
      <c r="N38" s="189"/>
      <c r="O38" s="22"/>
      <c r="P38" s="22"/>
      <c r="Q38" s="22"/>
      <c r="R38" s="22"/>
    </row>
    <row r="39" spans="1:18" ht="13.5" thickBot="1">
      <c r="A39" s="12">
        <v>9</v>
      </c>
      <c r="B39" s="112" t="s">
        <v>167</v>
      </c>
      <c r="C39" s="112" t="s">
        <v>168</v>
      </c>
      <c r="D39" s="10">
        <v>1137</v>
      </c>
      <c r="E39" s="10">
        <v>44.5</v>
      </c>
      <c r="F39" s="10">
        <v>49.4</v>
      </c>
      <c r="G39" s="10">
        <v>47.3</v>
      </c>
      <c r="H39" s="10">
        <v>46.8</v>
      </c>
      <c r="I39" s="116">
        <f t="shared" si="6"/>
        <v>188</v>
      </c>
      <c r="J39" s="116">
        <f t="shared" si="7"/>
        <v>1325</v>
      </c>
      <c r="L39" s="201"/>
      <c r="M39" s="201"/>
      <c r="N39" s="201"/>
      <c r="O39" s="201"/>
      <c r="P39" s="201"/>
      <c r="Q39" s="201"/>
      <c r="R39" s="201"/>
    </row>
    <row r="40" spans="1:18">
      <c r="A40" s="12">
        <v>10</v>
      </c>
      <c r="B40" s="12"/>
      <c r="C40" s="12"/>
      <c r="D40" s="10"/>
      <c r="E40" s="10"/>
      <c r="F40" s="10"/>
      <c r="G40" s="10"/>
      <c r="H40" s="10"/>
      <c r="I40" s="116">
        <f t="shared" ref="I40" si="8">SUM(E40:H40)</f>
        <v>0</v>
      </c>
      <c r="J40" s="116">
        <f t="shared" ref="J40" si="9">SUM(D40,I40)</f>
        <v>0</v>
      </c>
      <c r="L40" s="22"/>
      <c r="M40" s="189"/>
      <c r="N40" s="189"/>
      <c r="O40" s="22"/>
      <c r="P40" s="22"/>
      <c r="Q40" s="22"/>
      <c r="R40" s="22"/>
    </row>
    <row r="41" spans="1:18">
      <c r="J41"/>
      <c r="L41" s="22"/>
      <c r="M41" s="189"/>
      <c r="N41" s="189"/>
      <c r="O41" s="22"/>
      <c r="P41" s="22"/>
      <c r="Q41" s="22"/>
      <c r="R41" s="22"/>
    </row>
    <row r="42" spans="1:18">
      <c r="J42"/>
    </row>
    <row r="43" spans="1:18">
      <c r="J43"/>
    </row>
    <row r="44" spans="1:18">
      <c r="J44"/>
    </row>
  </sheetData>
  <sortState ref="A31:J38">
    <sortCondition descending="1" ref="J31:J38"/>
  </sortState>
  <mergeCells count="8">
    <mergeCell ref="L39:R39"/>
    <mergeCell ref="A1:R1"/>
    <mergeCell ref="A2:R2"/>
    <mergeCell ref="A3:R3"/>
    <mergeCell ref="A16:R16"/>
    <mergeCell ref="A28:J28"/>
    <mergeCell ref="L28:R30"/>
    <mergeCell ref="A29:J29"/>
  </mergeCells>
  <pageMargins left="0.7" right="0.7" top="0.75" bottom="0.75" header="0.3" footer="0.3"/>
  <pageSetup scale="7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2:AB13"/>
  <sheetViews>
    <sheetView workbookViewId="0">
      <selection activeCell="H24" sqref="H24"/>
    </sheetView>
  </sheetViews>
  <sheetFormatPr defaultColWidth="8.85546875" defaultRowHeight="12.75"/>
  <cols>
    <col min="4" max="4" width="11.42578125" customWidth="1"/>
  </cols>
  <sheetData>
    <row r="2" spans="1:28" ht="18.75">
      <c r="A2" s="197" t="s">
        <v>15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9"/>
    </row>
    <row r="3" spans="1:28">
      <c r="A3" s="15" t="s">
        <v>14</v>
      </c>
      <c r="B3" s="16" t="s">
        <v>0</v>
      </c>
      <c r="C3" s="38" t="s">
        <v>1</v>
      </c>
      <c r="D3" s="73" t="s">
        <v>18</v>
      </c>
      <c r="E3" s="39">
        <v>1</v>
      </c>
      <c r="F3" s="164"/>
      <c r="G3" s="170">
        <v>2</v>
      </c>
      <c r="H3" s="164"/>
      <c r="I3" s="39">
        <v>3</v>
      </c>
      <c r="J3" s="164"/>
      <c r="K3" s="39">
        <v>4</v>
      </c>
      <c r="L3" s="164"/>
      <c r="M3" s="39">
        <v>5</v>
      </c>
      <c r="N3" s="164"/>
      <c r="O3" s="39">
        <v>6</v>
      </c>
      <c r="P3" s="164"/>
      <c r="Q3" s="39">
        <v>7</v>
      </c>
      <c r="R3" s="164"/>
      <c r="S3" s="39">
        <v>8</v>
      </c>
      <c r="T3" s="164"/>
      <c r="U3" s="39">
        <v>9</v>
      </c>
      <c r="V3" s="164"/>
      <c r="W3" s="39">
        <v>10</v>
      </c>
      <c r="X3" s="164"/>
      <c r="Y3" s="39" t="s">
        <v>9</v>
      </c>
      <c r="Z3" s="164"/>
      <c r="AA3" s="164" t="s">
        <v>8</v>
      </c>
    </row>
    <row r="4" spans="1:28" ht="15.75">
      <c r="A4" s="41">
        <v>1</v>
      </c>
      <c r="B4" s="26"/>
      <c r="C4" s="26"/>
      <c r="D4" s="56"/>
      <c r="E4" s="43"/>
      <c r="F4" s="44"/>
      <c r="G4" s="43"/>
      <c r="H4" s="44"/>
      <c r="I4" s="43"/>
      <c r="J4" s="44"/>
      <c r="K4" s="43"/>
      <c r="L4" s="44"/>
      <c r="M4" s="43"/>
      <c r="N4" s="44"/>
      <c r="O4" s="43"/>
      <c r="P4" s="44"/>
      <c r="Q4" s="43"/>
      <c r="R4" s="44"/>
      <c r="S4" s="43"/>
      <c r="T4" s="44"/>
      <c r="U4" s="43"/>
      <c r="V4" s="44"/>
      <c r="W4" s="43"/>
      <c r="X4" s="44"/>
      <c r="Y4" s="43">
        <f t="shared" ref="Y4:Y12" si="0">E4+G4+I4+K4+M4+O4+Q4+S4+U4+W4</f>
        <v>0</v>
      </c>
      <c r="Z4" s="44"/>
      <c r="AA4" s="43">
        <f t="shared" ref="AA4:AA12" si="1">D4+Y4</f>
        <v>0</v>
      </c>
    </row>
    <row r="5" spans="1:28" ht="15.75">
      <c r="A5" s="41">
        <v>2</v>
      </c>
      <c r="B5" s="25"/>
      <c r="C5" s="25"/>
      <c r="D5" s="56"/>
      <c r="E5" s="43"/>
      <c r="F5" s="44"/>
      <c r="G5" s="43"/>
      <c r="H5" s="44"/>
      <c r="I5" s="43"/>
      <c r="J5" s="44"/>
      <c r="K5" s="43"/>
      <c r="L5" s="44"/>
      <c r="M5" s="43"/>
      <c r="N5" s="44"/>
      <c r="O5" s="43"/>
      <c r="P5" s="44"/>
      <c r="Q5" s="43"/>
      <c r="R5" s="44"/>
      <c r="S5" s="43"/>
      <c r="T5" s="44"/>
      <c r="U5" s="43"/>
      <c r="V5" s="44"/>
      <c r="W5" s="43"/>
      <c r="X5" s="44"/>
      <c r="Y5" s="43">
        <f t="shared" si="0"/>
        <v>0</v>
      </c>
      <c r="Z5" s="44"/>
      <c r="AA5" s="43">
        <f t="shared" si="1"/>
        <v>0</v>
      </c>
    </row>
    <row r="6" spans="1:28" ht="15.75">
      <c r="A6" s="41">
        <v>3</v>
      </c>
      <c r="B6" s="25"/>
      <c r="C6" s="25"/>
      <c r="D6" s="56"/>
      <c r="E6" s="43"/>
      <c r="F6" s="44"/>
      <c r="G6" s="43"/>
      <c r="H6" s="44"/>
      <c r="I6" s="43"/>
      <c r="J6" s="44"/>
      <c r="K6" s="43"/>
      <c r="L6" s="44"/>
      <c r="M6" s="43"/>
      <c r="N6" s="44"/>
      <c r="O6" s="43"/>
      <c r="P6" s="44"/>
      <c r="Q6" s="43"/>
      <c r="R6" s="44"/>
      <c r="S6" s="43"/>
      <c r="T6" s="44"/>
      <c r="U6" s="43"/>
      <c r="V6" s="44"/>
      <c r="W6" s="43"/>
      <c r="X6" s="44"/>
      <c r="Y6" s="43">
        <f t="shared" si="0"/>
        <v>0</v>
      </c>
      <c r="Z6" s="44"/>
      <c r="AA6" s="43">
        <f t="shared" si="1"/>
        <v>0</v>
      </c>
    </row>
    <row r="7" spans="1:28" ht="15.75">
      <c r="A7" s="41">
        <v>4</v>
      </c>
      <c r="B7" s="26"/>
      <c r="C7" s="26"/>
      <c r="D7" s="56"/>
      <c r="E7" s="43"/>
      <c r="F7" s="44"/>
      <c r="G7" s="43"/>
      <c r="H7" s="44"/>
      <c r="I7" s="43"/>
      <c r="J7" s="44"/>
      <c r="K7" s="43"/>
      <c r="L7" s="44"/>
      <c r="M7" s="43"/>
      <c r="N7" s="44"/>
      <c r="O7" s="43"/>
      <c r="P7" s="44"/>
      <c r="Q7" s="43"/>
      <c r="R7" s="44"/>
      <c r="S7" s="43"/>
      <c r="T7" s="44"/>
      <c r="U7" s="43"/>
      <c r="V7" s="44"/>
      <c r="W7" s="43"/>
      <c r="X7" s="44"/>
      <c r="Y7" s="43">
        <f t="shared" si="0"/>
        <v>0</v>
      </c>
      <c r="Z7" s="44"/>
      <c r="AA7" s="43">
        <f t="shared" si="1"/>
        <v>0</v>
      </c>
    </row>
    <row r="8" spans="1:28" ht="15.75">
      <c r="A8" s="41">
        <v>5</v>
      </c>
      <c r="B8" s="25"/>
      <c r="C8" s="25"/>
      <c r="D8" s="56"/>
      <c r="E8" s="43"/>
      <c r="F8" s="44"/>
      <c r="G8" s="43"/>
      <c r="H8" s="44"/>
      <c r="I8" s="43"/>
      <c r="J8" s="44"/>
      <c r="K8" s="43"/>
      <c r="L8" s="44"/>
      <c r="M8" s="43"/>
      <c r="N8" s="44"/>
      <c r="O8" s="43"/>
      <c r="P8" s="44"/>
      <c r="Q8" s="43"/>
      <c r="R8" s="44"/>
      <c r="S8" s="43"/>
      <c r="T8" s="44"/>
      <c r="U8" s="43"/>
      <c r="V8" s="44"/>
      <c r="W8" s="43"/>
      <c r="X8" s="44"/>
      <c r="Y8" s="43">
        <f t="shared" si="0"/>
        <v>0</v>
      </c>
      <c r="Z8" s="44"/>
      <c r="AA8" s="43">
        <f t="shared" si="1"/>
        <v>0</v>
      </c>
    </row>
    <row r="9" spans="1:28" ht="15.75">
      <c r="A9" s="41">
        <v>6</v>
      </c>
      <c r="B9" s="25"/>
      <c r="C9" s="25"/>
      <c r="D9" s="56"/>
      <c r="E9" s="43"/>
      <c r="F9" s="44"/>
      <c r="G9" s="43"/>
      <c r="H9" s="44"/>
      <c r="I9" s="43"/>
      <c r="J9" s="44"/>
      <c r="K9" s="43"/>
      <c r="L9" s="44"/>
      <c r="M9" s="43"/>
      <c r="N9" s="44"/>
      <c r="O9" s="43"/>
      <c r="P9" s="44"/>
      <c r="Q9" s="43"/>
      <c r="R9" s="44"/>
      <c r="S9" s="43"/>
      <c r="T9" s="44"/>
      <c r="U9" s="43"/>
      <c r="V9" s="44"/>
      <c r="W9" s="43"/>
      <c r="X9" s="44"/>
      <c r="Y9" s="43">
        <f t="shared" si="0"/>
        <v>0</v>
      </c>
      <c r="Z9" s="44"/>
      <c r="AA9" s="43">
        <f t="shared" si="1"/>
        <v>0</v>
      </c>
    </row>
    <row r="10" spans="1:28" ht="15.75">
      <c r="A10" s="41">
        <v>7</v>
      </c>
      <c r="B10" s="26"/>
      <c r="C10" s="26"/>
      <c r="D10" s="56"/>
      <c r="E10" s="43"/>
      <c r="F10" s="44"/>
      <c r="G10" s="43"/>
      <c r="H10" s="44"/>
      <c r="I10" s="43"/>
      <c r="J10" s="44"/>
      <c r="K10" s="43"/>
      <c r="L10" s="44"/>
      <c r="M10" s="43"/>
      <c r="N10" s="44"/>
      <c r="O10" s="43"/>
      <c r="P10" s="44"/>
      <c r="Q10" s="43"/>
      <c r="R10" s="44"/>
      <c r="S10" s="43"/>
      <c r="T10" s="44"/>
      <c r="U10" s="43"/>
      <c r="V10" s="44"/>
      <c r="W10" s="43"/>
      <c r="X10" s="44"/>
      <c r="Y10" s="43">
        <f t="shared" si="0"/>
        <v>0</v>
      </c>
      <c r="Z10" s="44"/>
      <c r="AA10" s="43">
        <f t="shared" si="1"/>
        <v>0</v>
      </c>
    </row>
    <row r="11" spans="1:28" ht="15.75">
      <c r="A11" s="41">
        <v>8</v>
      </c>
      <c r="B11" s="25"/>
      <c r="C11" s="25"/>
      <c r="D11" s="56"/>
      <c r="E11" s="43"/>
      <c r="F11" s="44"/>
      <c r="G11" s="43"/>
      <c r="H11" s="44"/>
      <c r="I11" s="43"/>
      <c r="J11" s="44"/>
      <c r="K11" s="43"/>
      <c r="L11" s="44"/>
      <c r="M11" s="43"/>
      <c r="N11" s="44"/>
      <c r="O11" s="43"/>
      <c r="P11" s="44"/>
      <c r="Q11" s="43"/>
      <c r="R11" s="44"/>
      <c r="S11" s="43"/>
      <c r="T11" s="44"/>
      <c r="U11" s="43"/>
      <c r="V11" s="44"/>
      <c r="W11" s="43"/>
      <c r="X11" s="44"/>
      <c r="Y11" s="43">
        <f t="shared" si="0"/>
        <v>0</v>
      </c>
      <c r="Z11" s="44"/>
      <c r="AA11" s="43">
        <f t="shared" si="1"/>
        <v>0</v>
      </c>
    </row>
    <row r="12" spans="1:28" ht="15.75">
      <c r="A12" s="41">
        <v>9</v>
      </c>
      <c r="B12" s="25"/>
      <c r="C12" s="25"/>
      <c r="D12" s="63"/>
      <c r="E12" s="43"/>
      <c r="G12" s="42"/>
      <c r="I12" s="43"/>
      <c r="J12" s="44"/>
      <c r="K12" s="43"/>
      <c r="L12" s="44"/>
      <c r="M12" s="43"/>
      <c r="N12" s="44"/>
      <c r="O12" s="43"/>
      <c r="P12" s="44"/>
      <c r="Q12" s="43"/>
      <c r="R12" s="44"/>
      <c r="S12" s="43"/>
      <c r="T12" s="44"/>
      <c r="U12" s="43"/>
      <c r="V12" s="44"/>
      <c r="W12" s="43"/>
      <c r="Y12" s="43">
        <f t="shared" si="0"/>
        <v>0</v>
      </c>
      <c r="AA12" s="43">
        <f t="shared" si="1"/>
        <v>0</v>
      </c>
    </row>
    <row r="13" spans="1:28" ht="15.75">
      <c r="A13" s="41"/>
      <c r="B13" s="25"/>
      <c r="C13" s="25"/>
      <c r="D13" s="63"/>
      <c r="E13" s="43"/>
      <c r="G13" s="42"/>
      <c r="I13" s="43"/>
      <c r="J13" s="44"/>
      <c r="K13" s="43"/>
      <c r="L13" s="44"/>
      <c r="M13" s="43"/>
      <c r="N13" s="44"/>
      <c r="O13" s="43"/>
      <c r="P13" s="44"/>
      <c r="Q13" s="43"/>
      <c r="R13" s="44"/>
      <c r="S13" s="43"/>
      <c r="T13" s="44"/>
      <c r="U13" s="43"/>
      <c r="V13" s="44"/>
      <c r="W13" s="43"/>
      <c r="Y13" s="43"/>
      <c r="AA13" s="43"/>
    </row>
  </sheetData>
  <mergeCells count="1">
    <mergeCell ref="A2:AB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3:AJ17"/>
  <sheetViews>
    <sheetView view="pageLayout" workbookViewId="0">
      <selection activeCell="AI8" sqref="AI8"/>
    </sheetView>
  </sheetViews>
  <sheetFormatPr defaultColWidth="8.85546875" defaultRowHeight="12.75"/>
  <cols>
    <col min="1" max="2" width="4.42578125" customWidth="1"/>
    <col min="3" max="3" width="12.42578125" customWidth="1"/>
    <col min="5" max="5" width="5.42578125" customWidth="1"/>
    <col min="6" max="6" width="3.7109375" customWidth="1"/>
    <col min="7" max="7" width="4" customWidth="1"/>
    <col min="8" max="8" width="4.42578125" customWidth="1"/>
    <col min="9" max="9" width="6.42578125" customWidth="1"/>
    <col min="10" max="10" width="4.28515625" customWidth="1"/>
    <col min="11" max="11" width="5.42578125" customWidth="1"/>
    <col min="12" max="12" width="5.140625" customWidth="1"/>
    <col min="13" max="13" width="5.42578125" customWidth="1"/>
    <col min="14" max="14" width="4.7109375" customWidth="1"/>
    <col min="15" max="15" width="6" customWidth="1"/>
    <col min="16" max="16" width="4.140625" customWidth="1"/>
    <col min="17" max="17" width="5.28515625" customWidth="1"/>
    <col min="18" max="18" width="5.140625" customWidth="1"/>
    <col min="19" max="19" width="4.85546875" customWidth="1"/>
    <col min="20" max="20" width="5.140625" customWidth="1"/>
    <col min="21" max="21" width="5.42578125" customWidth="1"/>
    <col min="22" max="22" width="5.140625" customWidth="1"/>
    <col min="23" max="23" width="5" customWidth="1"/>
    <col min="24" max="26" width="5.42578125" customWidth="1"/>
    <col min="27" max="27" width="4.42578125" customWidth="1"/>
    <col min="28" max="28" width="5" customWidth="1"/>
    <col min="29" max="29" width="4.85546875" customWidth="1"/>
    <col min="30" max="30" width="4.42578125" customWidth="1"/>
    <col min="31" max="31" width="5.42578125" customWidth="1"/>
    <col min="32" max="32" width="4.42578125" customWidth="1"/>
    <col min="33" max="33" width="5.85546875" customWidth="1"/>
    <col min="34" max="34" width="4.85546875" customWidth="1"/>
  </cols>
  <sheetData>
    <row r="3" spans="1:36">
      <c r="A3" s="194" t="s">
        <v>3</v>
      </c>
      <c r="B3" s="19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>
      <c r="A4" s="193" t="s">
        <v>4</v>
      </c>
      <c r="B4" s="19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>
      <c r="A5" s="194" t="s">
        <v>5</v>
      </c>
      <c r="B5" s="19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7" t="s">
        <v>10</v>
      </c>
      <c r="B6" s="7" t="s">
        <v>11</v>
      </c>
      <c r="C6" s="8" t="s">
        <v>0</v>
      </c>
      <c r="D6" s="8" t="s">
        <v>1</v>
      </c>
      <c r="E6" s="9">
        <v>1</v>
      </c>
      <c r="F6" s="9" t="s">
        <v>17</v>
      </c>
      <c r="G6" s="9">
        <v>2</v>
      </c>
      <c r="H6" s="9" t="s">
        <v>17</v>
      </c>
      <c r="I6" s="9">
        <v>3</v>
      </c>
      <c r="J6" s="9" t="s">
        <v>17</v>
      </c>
      <c r="K6" s="9">
        <v>4</v>
      </c>
      <c r="L6" s="9" t="s">
        <v>17</v>
      </c>
      <c r="M6" s="9">
        <v>5</v>
      </c>
      <c r="N6" s="9" t="s">
        <v>17</v>
      </c>
      <c r="O6" s="9">
        <v>6</v>
      </c>
      <c r="P6" s="9" t="s">
        <v>17</v>
      </c>
      <c r="Q6" s="9" t="s">
        <v>6</v>
      </c>
      <c r="R6" s="9" t="s">
        <v>17</v>
      </c>
      <c r="S6" s="9">
        <v>1</v>
      </c>
      <c r="T6" s="9" t="s">
        <v>17</v>
      </c>
      <c r="U6" s="9">
        <v>2</v>
      </c>
      <c r="V6" s="9" t="s">
        <v>17</v>
      </c>
      <c r="W6" s="9">
        <v>3</v>
      </c>
      <c r="X6" s="9" t="s">
        <v>17</v>
      </c>
      <c r="Y6" s="9">
        <v>4</v>
      </c>
      <c r="Z6" s="9" t="s">
        <v>17</v>
      </c>
      <c r="AA6" s="9">
        <v>5</v>
      </c>
      <c r="AB6" s="9" t="s">
        <v>17</v>
      </c>
      <c r="AC6" s="9">
        <v>6</v>
      </c>
      <c r="AD6" s="9" t="s">
        <v>17</v>
      </c>
      <c r="AE6" s="9" t="s">
        <v>7</v>
      </c>
      <c r="AF6" s="9" t="s">
        <v>17</v>
      </c>
      <c r="AG6" s="9" t="s">
        <v>8</v>
      </c>
      <c r="AH6" s="9" t="s">
        <v>17</v>
      </c>
      <c r="AI6" s="9" t="s">
        <v>9</v>
      </c>
      <c r="AJ6" s="9" t="s">
        <v>8</v>
      </c>
    </row>
    <row r="7" spans="1:36" ht="15">
      <c r="A7" s="55"/>
      <c r="B7" s="55" t="s">
        <v>292</v>
      </c>
      <c r="C7" s="176" t="s">
        <v>279</v>
      </c>
      <c r="D7" s="28" t="s">
        <v>226</v>
      </c>
      <c r="E7" s="10">
        <v>100</v>
      </c>
      <c r="F7" s="10">
        <v>9</v>
      </c>
      <c r="G7" s="10">
        <v>99</v>
      </c>
      <c r="H7" s="10">
        <v>7</v>
      </c>
      <c r="I7" s="10">
        <v>100</v>
      </c>
      <c r="J7" s="10">
        <v>9</v>
      </c>
      <c r="K7" s="10">
        <v>99</v>
      </c>
      <c r="L7" s="10">
        <v>9</v>
      </c>
      <c r="M7" s="10">
        <v>100</v>
      </c>
      <c r="N7" s="10">
        <v>8</v>
      </c>
      <c r="O7" s="10">
        <v>97</v>
      </c>
      <c r="P7" s="10">
        <v>6</v>
      </c>
      <c r="Q7" s="10">
        <f t="shared" ref="Q7:R7" si="0">E7+G7+I7+K7+M7+O7</f>
        <v>595</v>
      </c>
      <c r="R7" s="10">
        <f t="shared" si="0"/>
        <v>48</v>
      </c>
      <c r="S7" s="10">
        <v>100</v>
      </c>
      <c r="T7" s="10">
        <v>10</v>
      </c>
      <c r="U7" s="10">
        <v>99</v>
      </c>
      <c r="V7" s="10">
        <v>9</v>
      </c>
      <c r="W7" s="10">
        <v>100</v>
      </c>
      <c r="X7" s="10">
        <v>9</v>
      </c>
      <c r="Y7" s="10">
        <v>98</v>
      </c>
      <c r="Z7" s="10">
        <v>8</v>
      </c>
      <c r="AA7" s="10">
        <v>100</v>
      </c>
      <c r="AB7" s="10">
        <v>10</v>
      </c>
      <c r="AC7" s="10">
        <v>99</v>
      </c>
      <c r="AD7" s="10">
        <v>6</v>
      </c>
      <c r="AE7" s="10">
        <f t="shared" ref="AE7:AF17" si="1">S7+U7+W7+Y7+AA7+AC7</f>
        <v>596</v>
      </c>
      <c r="AF7" s="10">
        <f t="shared" si="1"/>
        <v>52</v>
      </c>
      <c r="AG7" s="7">
        <f t="shared" ref="AG7:AH17" si="2">Q7+AE7</f>
        <v>1191</v>
      </c>
      <c r="AH7" s="7">
        <f t="shared" si="2"/>
        <v>100</v>
      </c>
      <c r="AI7" s="84">
        <v>104</v>
      </c>
      <c r="AJ7" s="11">
        <f t="shared" ref="AJ7:AJ17" si="3">AG7+AI7</f>
        <v>1295</v>
      </c>
    </row>
    <row r="8" spans="1:36" ht="15">
      <c r="A8" s="55"/>
      <c r="B8" s="55" t="s">
        <v>293</v>
      </c>
      <c r="C8" s="177" t="s">
        <v>294</v>
      </c>
      <c r="D8" s="27" t="s">
        <v>295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>
        <v>527</v>
      </c>
      <c r="R8" s="10">
        <v>27</v>
      </c>
      <c r="S8" s="10">
        <v>97</v>
      </c>
      <c r="T8" s="10">
        <v>5</v>
      </c>
      <c r="U8" s="10">
        <v>97</v>
      </c>
      <c r="V8" s="10">
        <v>7</v>
      </c>
      <c r="W8" s="10">
        <v>97</v>
      </c>
      <c r="X8" s="10">
        <v>5</v>
      </c>
      <c r="Y8" s="10">
        <v>97</v>
      </c>
      <c r="Z8" s="10">
        <v>7</v>
      </c>
      <c r="AA8" s="10">
        <v>98</v>
      </c>
      <c r="AB8" s="10">
        <v>8</v>
      </c>
      <c r="AC8" s="10">
        <v>94</v>
      </c>
      <c r="AD8" s="10">
        <v>4</v>
      </c>
      <c r="AE8" s="10">
        <f t="shared" si="1"/>
        <v>580</v>
      </c>
      <c r="AF8" s="10">
        <f t="shared" si="1"/>
        <v>36</v>
      </c>
      <c r="AG8" s="7">
        <f t="shared" si="2"/>
        <v>1107</v>
      </c>
      <c r="AH8" s="7">
        <f t="shared" si="2"/>
        <v>63</v>
      </c>
      <c r="AI8" s="84">
        <v>99.8</v>
      </c>
      <c r="AJ8" s="11">
        <f t="shared" si="3"/>
        <v>1206.8</v>
      </c>
    </row>
    <row r="9" spans="1:36" ht="15">
      <c r="A9" s="55"/>
      <c r="B9" s="55"/>
      <c r="C9" s="177"/>
      <c r="D9" s="27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f t="shared" si="1"/>
        <v>0</v>
      </c>
      <c r="AF9" s="10">
        <f t="shared" si="1"/>
        <v>0</v>
      </c>
      <c r="AG9" s="7">
        <f t="shared" si="2"/>
        <v>0</v>
      </c>
      <c r="AH9" s="7">
        <f t="shared" si="2"/>
        <v>0</v>
      </c>
      <c r="AI9" s="84"/>
      <c r="AJ9" s="11">
        <f t="shared" si="3"/>
        <v>0</v>
      </c>
    </row>
    <row r="10" spans="1:36" ht="15">
      <c r="A10" s="55"/>
      <c r="B10" s="55"/>
      <c r="C10" s="177"/>
      <c r="D10" s="2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f t="shared" si="1"/>
        <v>0</v>
      </c>
      <c r="AF10" s="10">
        <f t="shared" si="1"/>
        <v>0</v>
      </c>
      <c r="AG10" s="7">
        <f t="shared" si="2"/>
        <v>0</v>
      </c>
      <c r="AH10" s="7">
        <f t="shared" si="2"/>
        <v>0</v>
      </c>
      <c r="AI10" s="84"/>
      <c r="AJ10" s="11">
        <f t="shared" si="3"/>
        <v>0</v>
      </c>
    </row>
    <row r="11" spans="1:36" ht="15">
      <c r="A11" s="55"/>
      <c r="B11" s="55"/>
      <c r="C11" s="176"/>
      <c r="D11" s="2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f t="shared" si="1"/>
        <v>0</v>
      </c>
      <c r="AF11" s="10">
        <f t="shared" si="1"/>
        <v>0</v>
      </c>
      <c r="AG11" s="7">
        <f t="shared" si="2"/>
        <v>0</v>
      </c>
      <c r="AH11" s="7">
        <f t="shared" si="2"/>
        <v>0</v>
      </c>
      <c r="AI11" s="84"/>
      <c r="AJ11" s="11">
        <f t="shared" si="3"/>
        <v>0</v>
      </c>
    </row>
    <row r="12" spans="1:36" ht="15">
      <c r="A12" s="55"/>
      <c r="B12" s="55"/>
      <c r="C12" s="176"/>
      <c r="D12" s="2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f t="shared" si="1"/>
        <v>0</v>
      </c>
      <c r="AF12" s="10">
        <f t="shared" si="1"/>
        <v>0</v>
      </c>
      <c r="AG12" s="7">
        <f t="shared" si="2"/>
        <v>0</v>
      </c>
      <c r="AH12" s="7">
        <f t="shared" si="2"/>
        <v>0</v>
      </c>
      <c r="AI12" s="84"/>
      <c r="AJ12" s="11">
        <f t="shared" si="3"/>
        <v>0</v>
      </c>
    </row>
    <row r="13" spans="1:36" ht="15">
      <c r="A13" s="55"/>
      <c r="B13" s="55"/>
      <c r="C13" s="176"/>
      <c r="D13" s="2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f t="shared" si="1"/>
        <v>0</v>
      </c>
      <c r="AF13" s="10">
        <f t="shared" si="1"/>
        <v>0</v>
      </c>
      <c r="AG13" s="7">
        <f t="shared" si="2"/>
        <v>0</v>
      </c>
      <c r="AH13" s="7">
        <f t="shared" si="2"/>
        <v>0</v>
      </c>
      <c r="AI13" s="84"/>
      <c r="AJ13" s="11">
        <f t="shared" si="3"/>
        <v>0</v>
      </c>
    </row>
    <row r="14" spans="1:36" ht="15">
      <c r="A14" s="55"/>
      <c r="B14" s="55"/>
      <c r="C14" s="177"/>
      <c r="D14" s="27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>
        <f t="shared" si="1"/>
        <v>0</v>
      </c>
      <c r="AF14" s="10">
        <f t="shared" si="1"/>
        <v>0</v>
      </c>
      <c r="AG14" s="7">
        <f t="shared" si="2"/>
        <v>0</v>
      </c>
      <c r="AH14" s="7">
        <f t="shared" si="2"/>
        <v>0</v>
      </c>
      <c r="AI14" s="56"/>
      <c r="AJ14" s="11">
        <f t="shared" si="3"/>
        <v>0</v>
      </c>
    </row>
    <row r="15" spans="1:36" ht="15">
      <c r="A15" s="55"/>
      <c r="B15" s="55"/>
      <c r="C15" s="177"/>
      <c r="D15" s="2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f t="shared" si="1"/>
        <v>0</v>
      </c>
      <c r="AF15" s="10">
        <f t="shared" si="1"/>
        <v>0</v>
      </c>
      <c r="AG15" s="7">
        <f t="shared" si="2"/>
        <v>0</v>
      </c>
      <c r="AH15" s="7">
        <f t="shared" si="2"/>
        <v>0</v>
      </c>
      <c r="AI15" s="84"/>
      <c r="AJ15" s="11">
        <f t="shared" si="3"/>
        <v>0</v>
      </c>
    </row>
    <row r="16" spans="1:36" ht="15">
      <c r="A16" s="55"/>
      <c r="B16" s="55"/>
      <c r="C16" s="177"/>
      <c r="D16" s="2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>
        <f t="shared" si="1"/>
        <v>0</v>
      </c>
      <c r="AF16" s="10">
        <f t="shared" si="1"/>
        <v>0</v>
      </c>
      <c r="AG16" s="7">
        <f t="shared" si="2"/>
        <v>0</v>
      </c>
      <c r="AH16" s="7">
        <f t="shared" si="2"/>
        <v>0</v>
      </c>
      <c r="AI16" s="84"/>
      <c r="AJ16" s="11">
        <f t="shared" si="3"/>
        <v>0</v>
      </c>
    </row>
    <row r="17" spans="1:36" ht="15">
      <c r="A17" s="55"/>
      <c r="B17" s="55"/>
      <c r="C17" s="177"/>
      <c r="D17" s="27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>
        <f t="shared" si="1"/>
        <v>0</v>
      </c>
      <c r="AF17" s="10">
        <f t="shared" si="1"/>
        <v>0</v>
      </c>
      <c r="AG17" s="7">
        <f t="shared" si="2"/>
        <v>0</v>
      </c>
      <c r="AH17" s="7">
        <f t="shared" si="2"/>
        <v>0</v>
      </c>
      <c r="AI17" s="56"/>
      <c r="AJ17" s="11">
        <f t="shared" si="3"/>
        <v>0</v>
      </c>
    </row>
  </sheetData>
  <mergeCells count="3">
    <mergeCell ref="A3:B3"/>
    <mergeCell ref="A4:B4"/>
    <mergeCell ref="A5:B5"/>
  </mergeCells>
  <phoneticPr fontId="2" type="noConversion"/>
  <pageMargins left="0.45" right="0.2" top="0.75" bottom="0.5" header="0.3" footer="0.3"/>
  <pageSetup scale="66" orientation="landscape" r:id="rId1"/>
  <headerFooter>
    <oddHeader>&amp;C&amp;"Arial,Bold"&amp;12 2011 Champion of Champions
R3 &amp; R5 Mixed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K55"/>
  <sheetViews>
    <sheetView view="pageLayout" topLeftCell="C4" zoomScale="87" zoomScaleNormal="75" zoomScalePageLayoutView="87" workbookViewId="0">
      <selection activeCell="C9" sqref="C9:AJ20"/>
    </sheetView>
  </sheetViews>
  <sheetFormatPr defaultColWidth="8.85546875" defaultRowHeight="15"/>
  <cols>
    <col min="2" max="2" width="8.85546875" style="37"/>
    <col min="3" max="3" width="13.42578125" customWidth="1"/>
    <col min="4" max="4" width="15" customWidth="1"/>
    <col min="5" max="5" width="5.7109375" customWidth="1"/>
    <col min="6" max="6" width="6" customWidth="1"/>
    <col min="7" max="7" width="5.28515625" customWidth="1"/>
    <col min="8" max="8" width="5.85546875" customWidth="1"/>
    <col min="9" max="9" width="5.140625" customWidth="1"/>
    <col min="10" max="10" width="5.42578125" customWidth="1"/>
    <col min="11" max="11" width="5.7109375" customWidth="1"/>
    <col min="12" max="12" width="5.42578125" customWidth="1"/>
    <col min="13" max="13" width="5.140625" customWidth="1"/>
    <col min="14" max="14" width="6" customWidth="1"/>
    <col min="15" max="16" width="5.7109375" customWidth="1"/>
    <col min="17" max="17" width="6.7109375" style="62" customWidth="1"/>
    <col min="18" max="18" width="6.42578125" style="62" customWidth="1"/>
    <col min="19" max="19" width="5.7109375" customWidth="1"/>
    <col min="20" max="20" width="5.42578125" customWidth="1"/>
    <col min="21" max="21" width="5.7109375" customWidth="1"/>
    <col min="22" max="22" width="5.42578125" customWidth="1"/>
    <col min="23" max="23" width="5.7109375" customWidth="1"/>
    <col min="24" max="24" width="6" customWidth="1"/>
    <col min="25" max="25" width="5.7109375" customWidth="1"/>
    <col min="26" max="26" width="7.7109375" customWidth="1"/>
    <col min="27" max="27" width="5.7109375" customWidth="1"/>
    <col min="28" max="28" width="6.28515625" customWidth="1"/>
    <col min="29" max="29" width="5.7109375" customWidth="1"/>
    <col min="30" max="30" width="7" customWidth="1"/>
    <col min="31" max="31" width="6.7109375" customWidth="1"/>
    <col min="32" max="32" width="5.85546875" customWidth="1"/>
    <col min="33" max="33" width="7.7109375" customWidth="1"/>
    <col min="34" max="34" width="5" customWidth="1"/>
    <col min="35" max="35" width="7.42578125" style="45" customWidth="1"/>
    <col min="36" max="36" width="7.7109375" customWidth="1"/>
    <col min="37" max="37" width="9.42578125" customWidth="1"/>
  </cols>
  <sheetData>
    <row r="1" spans="1:37" ht="15.75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</row>
    <row r="2" spans="1:37" ht="15.7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</row>
    <row r="3" spans="1:37" ht="15.75">
      <c r="A3" s="1"/>
      <c r="B3" s="64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58"/>
      <c r="R3" s="58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2"/>
      <c r="AJ3" s="2"/>
    </row>
    <row r="4" spans="1:37" ht="12.75">
      <c r="A4" s="194" t="s">
        <v>3</v>
      </c>
      <c r="B4" s="19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22"/>
      <c r="AJ4" s="5"/>
    </row>
    <row r="5" spans="1:37" ht="12.75">
      <c r="A5" s="193" t="s">
        <v>4</v>
      </c>
      <c r="B5" s="19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22"/>
      <c r="AJ5" s="5"/>
    </row>
    <row r="6" spans="1:37" ht="12.75">
      <c r="A6" s="194" t="s">
        <v>5</v>
      </c>
      <c r="B6" s="194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6"/>
      <c r="AJ6" s="4"/>
    </row>
    <row r="7" spans="1:37" ht="15.75">
      <c r="A7" s="3"/>
      <c r="B7" s="75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6"/>
      <c r="AJ7" s="4"/>
    </row>
    <row r="8" spans="1:37" ht="12.7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17</v>
      </c>
      <c r="G8" s="9">
        <v>2</v>
      </c>
      <c r="H8" s="9" t="s">
        <v>17</v>
      </c>
      <c r="I8" s="9">
        <v>3</v>
      </c>
      <c r="J8" s="9" t="s">
        <v>17</v>
      </c>
      <c r="K8" s="9">
        <v>4</v>
      </c>
      <c r="L8" s="9" t="s">
        <v>17</v>
      </c>
      <c r="M8" s="9">
        <v>5</v>
      </c>
      <c r="N8" s="9" t="s">
        <v>17</v>
      </c>
      <c r="O8" s="9">
        <v>6</v>
      </c>
      <c r="P8" s="9" t="s">
        <v>17</v>
      </c>
      <c r="Q8" s="9" t="s">
        <v>6</v>
      </c>
      <c r="R8" s="9" t="s">
        <v>17</v>
      </c>
      <c r="S8" s="9">
        <v>1</v>
      </c>
      <c r="T8" s="9" t="s">
        <v>17</v>
      </c>
      <c r="U8" s="9">
        <v>2</v>
      </c>
      <c r="V8" s="9" t="s">
        <v>17</v>
      </c>
      <c r="W8" s="9">
        <v>3</v>
      </c>
      <c r="X8" s="9" t="s">
        <v>17</v>
      </c>
      <c r="Y8" s="9">
        <v>4</v>
      </c>
      <c r="Z8" s="9" t="s">
        <v>17</v>
      </c>
      <c r="AA8" s="9">
        <v>5</v>
      </c>
      <c r="AB8" s="9" t="s">
        <v>17</v>
      </c>
      <c r="AC8" s="9">
        <v>6</v>
      </c>
      <c r="AD8" s="9" t="s">
        <v>17</v>
      </c>
      <c r="AE8" s="9" t="s">
        <v>7</v>
      </c>
      <c r="AF8" s="9" t="s">
        <v>17</v>
      </c>
      <c r="AG8" s="9" t="s">
        <v>8</v>
      </c>
      <c r="AH8" s="9" t="s">
        <v>17</v>
      </c>
      <c r="AI8" s="30" t="s">
        <v>9</v>
      </c>
      <c r="AJ8" s="9" t="s">
        <v>8</v>
      </c>
      <c r="AK8" s="165" t="s">
        <v>260</v>
      </c>
    </row>
    <row r="9" spans="1:37">
      <c r="A9" s="55">
        <v>23</v>
      </c>
      <c r="B9" s="55">
        <v>18</v>
      </c>
      <c r="C9" s="69" t="s">
        <v>116</v>
      </c>
      <c r="D9" s="70" t="s">
        <v>117</v>
      </c>
      <c r="E9" s="10">
        <v>100</v>
      </c>
      <c r="F9" s="10">
        <v>7</v>
      </c>
      <c r="G9" s="10">
        <v>100</v>
      </c>
      <c r="H9" s="10">
        <v>7</v>
      </c>
      <c r="I9" s="10">
        <v>100</v>
      </c>
      <c r="J9" s="10">
        <v>8</v>
      </c>
      <c r="K9" s="10">
        <v>100</v>
      </c>
      <c r="L9" s="10">
        <v>8</v>
      </c>
      <c r="M9" s="10">
        <v>100</v>
      </c>
      <c r="N9" s="10">
        <v>9</v>
      </c>
      <c r="O9" s="10">
        <v>100</v>
      </c>
      <c r="P9" s="10">
        <v>6</v>
      </c>
      <c r="Q9" s="7">
        <f t="shared" ref="Q9:Q38" si="0">E9+G9+I9+K9+M9+O9</f>
        <v>600</v>
      </c>
      <c r="R9" s="7">
        <f t="shared" ref="R9:R38" si="1">F9++H9+J9+L9+N9+P9</f>
        <v>45</v>
      </c>
      <c r="S9" s="10">
        <v>100</v>
      </c>
      <c r="T9" s="10">
        <v>9</v>
      </c>
      <c r="U9" s="10">
        <v>100</v>
      </c>
      <c r="V9" s="10">
        <v>6</v>
      </c>
      <c r="W9" s="10">
        <v>100</v>
      </c>
      <c r="X9" s="10">
        <v>7</v>
      </c>
      <c r="Y9" s="10">
        <v>100</v>
      </c>
      <c r="Z9" s="10">
        <v>7</v>
      </c>
      <c r="AA9" s="10">
        <v>99</v>
      </c>
      <c r="AB9" s="10">
        <v>7</v>
      </c>
      <c r="AC9" s="10">
        <v>98</v>
      </c>
      <c r="AD9" s="10">
        <v>6</v>
      </c>
      <c r="AE9" s="10">
        <f t="shared" ref="AE9:AE38" si="2">S9+U9+W9+Y9+AA9+AC9</f>
        <v>597</v>
      </c>
      <c r="AF9" s="10">
        <f t="shared" ref="AF9:AF38" si="3">T9+V9+X9+Z9+AB9+AD9</f>
        <v>42</v>
      </c>
      <c r="AG9" s="7">
        <f t="shared" ref="AG9:AG38" si="4">Q9+AE9</f>
        <v>1197</v>
      </c>
      <c r="AH9" s="7">
        <f t="shared" ref="AH9:AH38" si="5">R9+AF9</f>
        <v>87</v>
      </c>
      <c r="AI9" s="47">
        <v>102</v>
      </c>
      <c r="AJ9" s="11">
        <f t="shared" ref="AJ9:AJ38" si="6">AG9+AI9</f>
        <v>1299</v>
      </c>
    </row>
    <row r="10" spans="1:37">
      <c r="A10" s="55">
        <v>16</v>
      </c>
      <c r="B10" s="55">
        <v>17</v>
      </c>
      <c r="C10" s="67" t="s">
        <v>126</v>
      </c>
      <c r="D10" s="68" t="s">
        <v>92</v>
      </c>
      <c r="E10" s="10">
        <v>99</v>
      </c>
      <c r="F10" s="10">
        <v>7</v>
      </c>
      <c r="G10" s="10">
        <v>100</v>
      </c>
      <c r="H10" s="10">
        <v>9</v>
      </c>
      <c r="I10" s="10">
        <v>100</v>
      </c>
      <c r="J10" s="10">
        <v>9</v>
      </c>
      <c r="K10" s="10">
        <v>100</v>
      </c>
      <c r="L10" s="10">
        <v>6</v>
      </c>
      <c r="M10" s="10">
        <v>99</v>
      </c>
      <c r="N10" s="10">
        <v>6</v>
      </c>
      <c r="O10" s="10">
        <v>100</v>
      </c>
      <c r="P10" s="10">
        <v>8</v>
      </c>
      <c r="Q10" s="7">
        <f t="shared" si="0"/>
        <v>598</v>
      </c>
      <c r="R10" s="7">
        <f t="shared" si="1"/>
        <v>45</v>
      </c>
      <c r="S10" s="10">
        <v>100</v>
      </c>
      <c r="T10" s="10">
        <v>10</v>
      </c>
      <c r="U10" s="10">
        <v>99</v>
      </c>
      <c r="V10" s="10">
        <v>9</v>
      </c>
      <c r="W10" s="10">
        <v>100</v>
      </c>
      <c r="X10" s="10">
        <v>9</v>
      </c>
      <c r="Y10" s="10">
        <v>99</v>
      </c>
      <c r="Z10" s="10">
        <v>8</v>
      </c>
      <c r="AA10" s="10">
        <v>98</v>
      </c>
      <c r="AB10" s="10">
        <v>6</v>
      </c>
      <c r="AC10" s="10">
        <v>98</v>
      </c>
      <c r="AD10" s="10">
        <v>7</v>
      </c>
      <c r="AE10" s="10">
        <f t="shared" si="2"/>
        <v>594</v>
      </c>
      <c r="AF10" s="10">
        <f t="shared" si="3"/>
        <v>49</v>
      </c>
      <c r="AG10" s="7">
        <f t="shared" si="4"/>
        <v>1192</v>
      </c>
      <c r="AH10" s="7">
        <f t="shared" si="5"/>
        <v>94</v>
      </c>
      <c r="AI10" s="10">
        <v>103.5</v>
      </c>
      <c r="AJ10" s="11">
        <f t="shared" si="6"/>
        <v>1295.5</v>
      </c>
    </row>
    <row r="11" spans="1:37">
      <c r="A11" s="55">
        <v>15</v>
      </c>
      <c r="B11" s="55">
        <v>15</v>
      </c>
      <c r="C11" s="69" t="s">
        <v>124</v>
      </c>
      <c r="D11" s="70" t="s">
        <v>125</v>
      </c>
      <c r="E11" s="10">
        <v>99</v>
      </c>
      <c r="F11" s="10">
        <v>6</v>
      </c>
      <c r="G11" s="10">
        <v>100</v>
      </c>
      <c r="H11" s="10">
        <v>10</v>
      </c>
      <c r="I11" s="10">
        <v>100</v>
      </c>
      <c r="J11" s="10">
        <v>7</v>
      </c>
      <c r="K11" s="10">
        <v>99</v>
      </c>
      <c r="L11" s="10">
        <v>7</v>
      </c>
      <c r="M11" s="10">
        <v>99</v>
      </c>
      <c r="N11" s="10">
        <v>8</v>
      </c>
      <c r="O11" s="10">
        <v>98</v>
      </c>
      <c r="P11" s="10">
        <v>7</v>
      </c>
      <c r="Q11" s="7">
        <f t="shared" si="0"/>
        <v>595</v>
      </c>
      <c r="R11" s="7">
        <f t="shared" si="1"/>
        <v>45</v>
      </c>
      <c r="S11" s="10">
        <v>100</v>
      </c>
      <c r="T11" s="10">
        <v>8</v>
      </c>
      <c r="U11" s="10">
        <v>99</v>
      </c>
      <c r="V11" s="10">
        <v>7</v>
      </c>
      <c r="W11" s="10">
        <v>100</v>
      </c>
      <c r="X11" s="10">
        <v>9</v>
      </c>
      <c r="Y11" s="10">
        <v>99</v>
      </c>
      <c r="Z11" s="10">
        <v>5</v>
      </c>
      <c r="AA11" s="10">
        <v>99</v>
      </c>
      <c r="AB11" s="10">
        <v>7</v>
      </c>
      <c r="AC11" s="10">
        <v>99</v>
      </c>
      <c r="AD11" s="10">
        <v>5</v>
      </c>
      <c r="AE11" s="10">
        <f t="shared" si="2"/>
        <v>596</v>
      </c>
      <c r="AF11" s="10">
        <f t="shared" si="3"/>
        <v>41</v>
      </c>
      <c r="AG11" s="7">
        <f t="shared" si="4"/>
        <v>1191</v>
      </c>
      <c r="AH11" s="7">
        <f t="shared" si="5"/>
        <v>86</v>
      </c>
      <c r="AI11" s="10">
        <v>103.7</v>
      </c>
      <c r="AJ11" s="11">
        <f t="shared" si="6"/>
        <v>1294.7</v>
      </c>
      <c r="AK11">
        <v>10.6</v>
      </c>
    </row>
    <row r="12" spans="1:37">
      <c r="A12" s="55">
        <v>17</v>
      </c>
      <c r="B12" s="55">
        <v>19</v>
      </c>
      <c r="C12" s="67" t="s">
        <v>127</v>
      </c>
      <c r="D12" s="68" t="s">
        <v>128</v>
      </c>
      <c r="E12" s="10">
        <v>99</v>
      </c>
      <c r="F12" s="10">
        <v>7</v>
      </c>
      <c r="G12" s="10">
        <v>99</v>
      </c>
      <c r="H12" s="10">
        <v>6</v>
      </c>
      <c r="I12" s="10">
        <v>100</v>
      </c>
      <c r="J12" s="10">
        <v>9</v>
      </c>
      <c r="K12" s="10">
        <v>98</v>
      </c>
      <c r="L12" s="10">
        <v>6</v>
      </c>
      <c r="M12" s="10">
        <v>100</v>
      </c>
      <c r="N12" s="10">
        <v>9</v>
      </c>
      <c r="O12" s="10">
        <v>99</v>
      </c>
      <c r="P12" s="10">
        <v>6</v>
      </c>
      <c r="Q12" s="7">
        <f t="shared" si="0"/>
        <v>595</v>
      </c>
      <c r="R12" s="7">
        <f t="shared" si="1"/>
        <v>43</v>
      </c>
      <c r="S12" s="10">
        <v>99</v>
      </c>
      <c r="T12" s="10">
        <v>6</v>
      </c>
      <c r="U12" s="10">
        <v>100</v>
      </c>
      <c r="V12" s="10">
        <v>7</v>
      </c>
      <c r="W12" s="10">
        <v>100</v>
      </c>
      <c r="X12" s="10">
        <v>8</v>
      </c>
      <c r="Y12" s="10">
        <v>99</v>
      </c>
      <c r="Z12" s="10">
        <v>9</v>
      </c>
      <c r="AA12" s="10">
        <v>98</v>
      </c>
      <c r="AB12" s="10">
        <v>5</v>
      </c>
      <c r="AC12" s="10">
        <v>100</v>
      </c>
      <c r="AD12" s="10">
        <v>6</v>
      </c>
      <c r="AE12" s="10">
        <f t="shared" si="2"/>
        <v>596</v>
      </c>
      <c r="AF12" s="10">
        <f t="shared" si="3"/>
        <v>41</v>
      </c>
      <c r="AG12" s="7">
        <f t="shared" si="4"/>
        <v>1191</v>
      </c>
      <c r="AH12" s="7">
        <f t="shared" si="5"/>
        <v>84</v>
      </c>
      <c r="AI12" s="10">
        <v>103.7</v>
      </c>
      <c r="AJ12" s="11">
        <f t="shared" si="6"/>
        <v>1294.7</v>
      </c>
      <c r="AK12">
        <v>9.6999999999999993</v>
      </c>
    </row>
    <row r="13" spans="1:37">
      <c r="A13" s="55">
        <v>8</v>
      </c>
      <c r="B13" s="55">
        <v>21</v>
      </c>
      <c r="C13" s="67" t="s">
        <v>120</v>
      </c>
      <c r="D13" s="68" t="s">
        <v>121</v>
      </c>
      <c r="E13" s="10">
        <v>99</v>
      </c>
      <c r="F13" s="10">
        <v>6</v>
      </c>
      <c r="G13" s="10">
        <v>99</v>
      </c>
      <c r="H13" s="10">
        <v>7</v>
      </c>
      <c r="I13" s="10">
        <v>100</v>
      </c>
      <c r="J13" s="10">
        <v>7</v>
      </c>
      <c r="K13" s="10">
        <v>99</v>
      </c>
      <c r="L13" s="10">
        <v>6</v>
      </c>
      <c r="M13" s="10">
        <v>100</v>
      </c>
      <c r="N13" s="10">
        <v>8</v>
      </c>
      <c r="O13" s="10">
        <v>99</v>
      </c>
      <c r="P13" s="10">
        <v>7</v>
      </c>
      <c r="Q13" s="7">
        <f t="shared" si="0"/>
        <v>596</v>
      </c>
      <c r="R13" s="7">
        <f t="shared" si="1"/>
        <v>41</v>
      </c>
      <c r="S13" s="10">
        <v>100</v>
      </c>
      <c r="T13" s="10">
        <v>8</v>
      </c>
      <c r="U13" s="10">
        <v>99</v>
      </c>
      <c r="V13" s="10">
        <v>5</v>
      </c>
      <c r="W13" s="10">
        <v>99</v>
      </c>
      <c r="X13" s="10">
        <v>8</v>
      </c>
      <c r="Y13" s="10">
        <v>100</v>
      </c>
      <c r="Z13" s="10">
        <v>7</v>
      </c>
      <c r="AA13" s="10">
        <v>99</v>
      </c>
      <c r="AB13" s="10">
        <v>9</v>
      </c>
      <c r="AC13" s="10">
        <v>97</v>
      </c>
      <c r="AD13" s="10">
        <v>6</v>
      </c>
      <c r="AE13" s="10">
        <f t="shared" si="2"/>
        <v>594</v>
      </c>
      <c r="AF13" s="10">
        <f t="shared" si="3"/>
        <v>43</v>
      </c>
      <c r="AG13" s="7">
        <f t="shared" si="4"/>
        <v>1190</v>
      </c>
      <c r="AH13" s="7">
        <f t="shared" si="5"/>
        <v>84</v>
      </c>
      <c r="AI13" s="10">
        <v>103.3</v>
      </c>
      <c r="AJ13" s="11">
        <f t="shared" si="6"/>
        <v>1293.3</v>
      </c>
    </row>
    <row r="14" spans="1:37">
      <c r="A14" s="55">
        <v>18</v>
      </c>
      <c r="B14" s="55">
        <v>14</v>
      </c>
      <c r="C14" s="67" t="s">
        <v>132</v>
      </c>
      <c r="D14" s="68" t="s">
        <v>133</v>
      </c>
      <c r="E14" s="10">
        <v>99</v>
      </c>
      <c r="F14" s="10">
        <v>8</v>
      </c>
      <c r="G14" s="10">
        <v>99</v>
      </c>
      <c r="H14" s="10">
        <v>7</v>
      </c>
      <c r="I14" s="10">
        <v>100</v>
      </c>
      <c r="J14" s="10">
        <v>9</v>
      </c>
      <c r="K14" s="10">
        <v>99</v>
      </c>
      <c r="L14" s="10">
        <v>7</v>
      </c>
      <c r="M14" s="10">
        <v>100</v>
      </c>
      <c r="N14" s="10">
        <v>7</v>
      </c>
      <c r="O14" s="10">
        <v>97</v>
      </c>
      <c r="P14" s="10">
        <v>4</v>
      </c>
      <c r="Q14" s="7">
        <f t="shared" si="0"/>
        <v>594</v>
      </c>
      <c r="R14" s="7">
        <f t="shared" si="1"/>
        <v>42</v>
      </c>
      <c r="S14" s="10">
        <v>100</v>
      </c>
      <c r="T14" s="10">
        <v>7</v>
      </c>
      <c r="U14" s="10">
        <v>100</v>
      </c>
      <c r="V14" s="10">
        <v>5</v>
      </c>
      <c r="W14" s="10">
        <v>100</v>
      </c>
      <c r="X14" s="10">
        <v>4</v>
      </c>
      <c r="Y14" s="10">
        <v>100</v>
      </c>
      <c r="Z14" s="10">
        <v>8</v>
      </c>
      <c r="AA14" s="10">
        <v>100</v>
      </c>
      <c r="AB14" s="10">
        <v>8</v>
      </c>
      <c r="AC14" s="10">
        <v>99</v>
      </c>
      <c r="AD14" s="10">
        <v>6</v>
      </c>
      <c r="AE14" s="10">
        <f t="shared" si="2"/>
        <v>599</v>
      </c>
      <c r="AF14" s="10">
        <f t="shared" si="3"/>
        <v>38</v>
      </c>
      <c r="AG14" s="7">
        <f t="shared" si="4"/>
        <v>1193</v>
      </c>
      <c r="AH14" s="7">
        <f t="shared" si="5"/>
        <v>80</v>
      </c>
      <c r="AI14" s="10">
        <v>99.6</v>
      </c>
      <c r="AJ14" s="11">
        <f t="shared" si="6"/>
        <v>1292.5999999999999</v>
      </c>
    </row>
    <row r="15" spans="1:37">
      <c r="A15" s="55">
        <v>25</v>
      </c>
      <c r="B15" s="55">
        <v>20</v>
      </c>
      <c r="C15" s="67" t="s">
        <v>105</v>
      </c>
      <c r="D15" s="68" t="s">
        <v>106</v>
      </c>
      <c r="E15" s="10">
        <v>100</v>
      </c>
      <c r="F15" s="10">
        <v>7</v>
      </c>
      <c r="G15" s="10">
        <v>97</v>
      </c>
      <c r="H15" s="10">
        <v>4</v>
      </c>
      <c r="I15" s="10">
        <v>100</v>
      </c>
      <c r="J15" s="10">
        <v>9</v>
      </c>
      <c r="K15" s="10">
        <v>98</v>
      </c>
      <c r="L15" s="10">
        <v>4</v>
      </c>
      <c r="M15" s="10">
        <v>100</v>
      </c>
      <c r="N15" s="10">
        <v>6</v>
      </c>
      <c r="O15" s="10">
        <v>100</v>
      </c>
      <c r="P15" s="10">
        <v>6</v>
      </c>
      <c r="Q15" s="7">
        <f t="shared" si="0"/>
        <v>595</v>
      </c>
      <c r="R15" s="7">
        <f t="shared" si="1"/>
        <v>36</v>
      </c>
      <c r="S15" s="10">
        <v>100</v>
      </c>
      <c r="T15" s="10">
        <v>7</v>
      </c>
      <c r="U15" s="10">
        <v>98</v>
      </c>
      <c r="V15" s="10">
        <v>6</v>
      </c>
      <c r="W15" s="10">
        <v>99</v>
      </c>
      <c r="X15" s="10">
        <v>6</v>
      </c>
      <c r="Y15" s="10">
        <v>100</v>
      </c>
      <c r="Z15" s="10">
        <v>6</v>
      </c>
      <c r="AA15" s="10">
        <v>99</v>
      </c>
      <c r="AB15" s="10">
        <v>4</v>
      </c>
      <c r="AC15" s="10">
        <v>98</v>
      </c>
      <c r="AD15" s="10">
        <v>4</v>
      </c>
      <c r="AE15" s="10">
        <f t="shared" si="2"/>
        <v>594</v>
      </c>
      <c r="AF15" s="10">
        <f t="shared" si="3"/>
        <v>33</v>
      </c>
      <c r="AG15" s="7">
        <f t="shared" si="4"/>
        <v>1189</v>
      </c>
      <c r="AH15" s="7">
        <f t="shared" si="5"/>
        <v>69</v>
      </c>
      <c r="AI15" s="47">
        <v>103</v>
      </c>
      <c r="AJ15" s="11">
        <f t="shared" si="6"/>
        <v>1292</v>
      </c>
    </row>
    <row r="16" spans="1:37">
      <c r="A16" s="55">
        <v>6</v>
      </c>
      <c r="B16" s="55">
        <v>13</v>
      </c>
      <c r="C16" s="67" t="s">
        <v>129</v>
      </c>
      <c r="D16" s="68" t="s">
        <v>99</v>
      </c>
      <c r="E16" s="10">
        <v>100</v>
      </c>
      <c r="F16" s="10">
        <v>7</v>
      </c>
      <c r="G16" s="10">
        <v>99</v>
      </c>
      <c r="H16" s="10">
        <v>9</v>
      </c>
      <c r="I16" s="10">
        <v>99</v>
      </c>
      <c r="J16" s="10">
        <v>6</v>
      </c>
      <c r="K16" s="10">
        <v>100</v>
      </c>
      <c r="L16" s="10">
        <v>7</v>
      </c>
      <c r="M16" s="10">
        <v>99</v>
      </c>
      <c r="N16" s="10">
        <v>7</v>
      </c>
      <c r="O16" s="10">
        <v>99</v>
      </c>
      <c r="P16" s="10">
        <v>6</v>
      </c>
      <c r="Q16" s="7">
        <f t="shared" si="0"/>
        <v>596</v>
      </c>
      <c r="R16" s="7">
        <f t="shared" si="1"/>
        <v>42</v>
      </c>
      <c r="S16" s="10">
        <v>97</v>
      </c>
      <c r="T16" s="10">
        <v>5</v>
      </c>
      <c r="U16" s="10">
        <v>98</v>
      </c>
      <c r="V16" s="10">
        <v>6</v>
      </c>
      <c r="W16" s="10">
        <v>98</v>
      </c>
      <c r="X16" s="10">
        <v>7</v>
      </c>
      <c r="Y16" s="10">
        <v>98</v>
      </c>
      <c r="Z16" s="10">
        <v>6</v>
      </c>
      <c r="AA16" s="10">
        <v>100</v>
      </c>
      <c r="AB16" s="10">
        <v>8</v>
      </c>
      <c r="AC16" s="10">
        <v>99</v>
      </c>
      <c r="AD16" s="10">
        <v>5</v>
      </c>
      <c r="AE16" s="10">
        <f t="shared" si="2"/>
        <v>590</v>
      </c>
      <c r="AF16" s="10">
        <f t="shared" si="3"/>
        <v>37</v>
      </c>
      <c r="AG16" s="7">
        <f t="shared" si="4"/>
        <v>1186</v>
      </c>
      <c r="AH16" s="7">
        <f t="shared" si="5"/>
        <v>79</v>
      </c>
      <c r="AI16" s="47">
        <v>103.1</v>
      </c>
      <c r="AJ16" s="11">
        <f t="shared" si="6"/>
        <v>1289.0999999999999</v>
      </c>
    </row>
    <row r="17" spans="1:36">
      <c r="A17" s="71">
        <v>13</v>
      </c>
      <c r="B17" s="55">
        <v>22</v>
      </c>
      <c r="C17" s="67" t="s">
        <v>118</v>
      </c>
      <c r="D17" s="68" t="s">
        <v>119</v>
      </c>
      <c r="E17" s="10">
        <v>99</v>
      </c>
      <c r="F17" s="10">
        <v>8</v>
      </c>
      <c r="G17" s="10">
        <v>100</v>
      </c>
      <c r="H17" s="10">
        <v>6</v>
      </c>
      <c r="I17" s="10">
        <v>98</v>
      </c>
      <c r="J17" s="10">
        <v>5</v>
      </c>
      <c r="K17" s="10">
        <v>100</v>
      </c>
      <c r="L17" s="10">
        <v>5</v>
      </c>
      <c r="M17" s="10">
        <v>98</v>
      </c>
      <c r="N17" s="10">
        <v>6</v>
      </c>
      <c r="O17" s="10">
        <v>98</v>
      </c>
      <c r="P17" s="10">
        <v>5</v>
      </c>
      <c r="Q17" s="7">
        <f t="shared" si="0"/>
        <v>593</v>
      </c>
      <c r="R17" s="7">
        <f t="shared" si="1"/>
        <v>35</v>
      </c>
      <c r="S17" s="10">
        <v>99</v>
      </c>
      <c r="T17" s="10">
        <v>5</v>
      </c>
      <c r="U17" s="10">
        <v>99</v>
      </c>
      <c r="V17" s="10">
        <v>7</v>
      </c>
      <c r="W17" s="10">
        <v>98</v>
      </c>
      <c r="X17" s="10">
        <v>3</v>
      </c>
      <c r="Y17" s="10">
        <v>99</v>
      </c>
      <c r="Z17" s="10">
        <v>8</v>
      </c>
      <c r="AA17" s="10">
        <v>99</v>
      </c>
      <c r="AB17" s="10">
        <v>5</v>
      </c>
      <c r="AC17" s="10">
        <v>98</v>
      </c>
      <c r="AD17" s="10">
        <v>4</v>
      </c>
      <c r="AE17" s="10">
        <f t="shared" si="2"/>
        <v>592</v>
      </c>
      <c r="AF17" s="10">
        <f t="shared" si="3"/>
        <v>32</v>
      </c>
      <c r="AG17" s="7">
        <f t="shared" si="4"/>
        <v>1185</v>
      </c>
      <c r="AH17" s="7">
        <f t="shared" si="5"/>
        <v>67</v>
      </c>
      <c r="AI17" s="10"/>
      <c r="AJ17" s="11">
        <f t="shared" si="6"/>
        <v>1185</v>
      </c>
    </row>
    <row r="18" spans="1:36">
      <c r="A18" s="55">
        <v>9</v>
      </c>
      <c r="B18" s="55">
        <v>12</v>
      </c>
      <c r="C18" s="67" t="s">
        <v>153</v>
      </c>
      <c r="D18" s="68" t="s">
        <v>154</v>
      </c>
      <c r="E18" s="10">
        <v>97</v>
      </c>
      <c r="F18" s="10">
        <v>6</v>
      </c>
      <c r="G18" s="10">
        <v>99</v>
      </c>
      <c r="H18" s="10">
        <v>7</v>
      </c>
      <c r="I18" s="10">
        <v>99</v>
      </c>
      <c r="J18" s="10">
        <v>5</v>
      </c>
      <c r="K18" s="10">
        <v>99</v>
      </c>
      <c r="L18" s="10">
        <v>7</v>
      </c>
      <c r="M18" s="10">
        <v>100</v>
      </c>
      <c r="N18" s="10">
        <v>8</v>
      </c>
      <c r="O18" s="10">
        <v>98</v>
      </c>
      <c r="P18" s="10">
        <v>7</v>
      </c>
      <c r="Q18" s="7">
        <f t="shared" si="0"/>
        <v>592</v>
      </c>
      <c r="R18" s="7">
        <f t="shared" si="1"/>
        <v>40</v>
      </c>
      <c r="S18" s="10">
        <v>98</v>
      </c>
      <c r="T18" s="10">
        <v>6</v>
      </c>
      <c r="U18" s="10">
        <v>99</v>
      </c>
      <c r="V18" s="10">
        <v>4</v>
      </c>
      <c r="W18" s="10">
        <v>100</v>
      </c>
      <c r="X18" s="10">
        <v>7</v>
      </c>
      <c r="Y18" s="10">
        <v>98</v>
      </c>
      <c r="Z18" s="10">
        <v>5</v>
      </c>
      <c r="AA18" s="10">
        <v>98</v>
      </c>
      <c r="AB18" s="10">
        <v>6</v>
      </c>
      <c r="AC18" s="10">
        <v>99</v>
      </c>
      <c r="AD18" s="10">
        <v>9</v>
      </c>
      <c r="AE18" s="10">
        <f t="shared" si="2"/>
        <v>592</v>
      </c>
      <c r="AF18" s="10">
        <f t="shared" si="3"/>
        <v>37</v>
      </c>
      <c r="AG18" s="7">
        <f t="shared" si="4"/>
        <v>1184</v>
      </c>
      <c r="AH18" s="7">
        <f t="shared" si="5"/>
        <v>77</v>
      </c>
      <c r="AI18" s="10">
        <v>103.7</v>
      </c>
      <c r="AJ18" s="11">
        <f t="shared" si="6"/>
        <v>1287.7</v>
      </c>
    </row>
    <row r="19" spans="1:36">
      <c r="A19" s="55">
        <v>19</v>
      </c>
      <c r="B19" s="55">
        <v>23</v>
      </c>
      <c r="C19" s="69" t="s">
        <v>185</v>
      </c>
      <c r="D19" s="70" t="s">
        <v>186</v>
      </c>
      <c r="E19" s="10">
        <v>98</v>
      </c>
      <c r="F19" s="10">
        <v>6</v>
      </c>
      <c r="G19" s="10">
        <v>99</v>
      </c>
      <c r="H19" s="10">
        <v>5</v>
      </c>
      <c r="I19" s="10">
        <v>99</v>
      </c>
      <c r="J19" s="10">
        <v>7</v>
      </c>
      <c r="K19" s="10">
        <v>99</v>
      </c>
      <c r="L19" s="10">
        <v>8</v>
      </c>
      <c r="M19" s="10">
        <v>99</v>
      </c>
      <c r="N19" s="10">
        <v>6</v>
      </c>
      <c r="O19" s="10">
        <v>97</v>
      </c>
      <c r="P19" s="10">
        <v>3</v>
      </c>
      <c r="Q19" s="7">
        <f t="shared" si="0"/>
        <v>591</v>
      </c>
      <c r="R19" s="7">
        <f t="shared" si="1"/>
        <v>35</v>
      </c>
      <c r="S19" s="10">
        <v>100</v>
      </c>
      <c r="T19" s="10">
        <v>7</v>
      </c>
      <c r="U19" s="10">
        <v>99</v>
      </c>
      <c r="V19" s="10">
        <v>6</v>
      </c>
      <c r="W19" s="10">
        <v>99</v>
      </c>
      <c r="X19" s="10">
        <v>7</v>
      </c>
      <c r="Y19" s="10">
        <v>98</v>
      </c>
      <c r="Z19" s="10">
        <v>6</v>
      </c>
      <c r="AA19" s="10">
        <v>97</v>
      </c>
      <c r="AB19" s="10">
        <v>5</v>
      </c>
      <c r="AC19" s="10">
        <v>100</v>
      </c>
      <c r="AD19" s="10">
        <v>7</v>
      </c>
      <c r="AE19" s="10">
        <f t="shared" si="2"/>
        <v>593</v>
      </c>
      <c r="AF19" s="10">
        <f t="shared" si="3"/>
        <v>38</v>
      </c>
      <c r="AG19" s="7">
        <f t="shared" si="4"/>
        <v>1184</v>
      </c>
      <c r="AH19" s="7">
        <f t="shared" si="5"/>
        <v>73</v>
      </c>
      <c r="AI19" s="10"/>
      <c r="AJ19" s="11">
        <f t="shared" si="6"/>
        <v>1184</v>
      </c>
    </row>
    <row r="20" spans="1:36">
      <c r="A20" s="55">
        <v>12</v>
      </c>
      <c r="B20" s="55">
        <v>25</v>
      </c>
      <c r="C20" s="67" t="s">
        <v>138</v>
      </c>
      <c r="D20" s="68" t="s">
        <v>104</v>
      </c>
      <c r="E20" s="10">
        <v>100</v>
      </c>
      <c r="F20" s="10">
        <v>8</v>
      </c>
      <c r="G20" s="10">
        <v>97</v>
      </c>
      <c r="H20" s="10">
        <v>4</v>
      </c>
      <c r="I20" s="10">
        <v>98</v>
      </c>
      <c r="J20" s="10">
        <v>8</v>
      </c>
      <c r="K20" s="10">
        <v>99</v>
      </c>
      <c r="L20" s="10">
        <v>7</v>
      </c>
      <c r="M20" s="10">
        <v>99</v>
      </c>
      <c r="N20" s="10">
        <v>7</v>
      </c>
      <c r="O20" s="10">
        <v>98</v>
      </c>
      <c r="P20" s="10">
        <v>5</v>
      </c>
      <c r="Q20" s="7">
        <f t="shared" si="0"/>
        <v>591</v>
      </c>
      <c r="R20" s="7">
        <f t="shared" si="1"/>
        <v>39</v>
      </c>
      <c r="S20" s="10">
        <v>99</v>
      </c>
      <c r="T20" s="10">
        <v>9</v>
      </c>
      <c r="U20" s="10">
        <v>99</v>
      </c>
      <c r="V20" s="10">
        <v>7</v>
      </c>
      <c r="W20" s="10">
        <v>97</v>
      </c>
      <c r="X20" s="10">
        <v>4</v>
      </c>
      <c r="Y20" s="10">
        <v>99</v>
      </c>
      <c r="Z20" s="10">
        <v>5</v>
      </c>
      <c r="AA20" s="10">
        <v>100</v>
      </c>
      <c r="AB20" s="10">
        <v>7</v>
      </c>
      <c r="AC20" s="10">
        <v>98</v>
      </c>
      <c r="AD20" s="10">
        <v>7</v>
      </c>
      <c r="AE20" s="10">
        <f t="shared" si="2"/>
        <v>592</v>
      </c>
      <c r="AF20" s="10">
        <f t="shared" si="3"/>
        <v>39</v>
      </c>
      <c r="AG20" s="7">
        <f t="shared" si="4"/>
        <v>1183</v>
      </c>
      <c r="AH20" s="7">
        <f t="shared" si="5"/>
        <v>78</v>
      </c>
      <c r="AI20" s="10"/>
      <c r="AJ20" s="11">
        <f t="shared" si="6"/>
        <v>1183</v>
      </c>
    </row>
    <row r="21" spans="1:36">
      <c r="A21" s="55">
        <v>22</v>
      </c>
      <c r="B21" s="55">
        <v>11</v>
      </c>
      <c r="C21" s="67" t="s">
        <v>191</v>
      </c>
      <c r="D21" s="68" t="s">
        <v>192</v>
      </c>
      <c r="E21" s="10">
        <v>99</v>
      </c>
      <c r="F21" s="10">
        <v>6</v>
      </c>
      <c r="G21" s="10">
        <v>99</v>
      </c>
      <c r="H21" s="10">
        <v>8</v>
      </c>
      <c r="I21" s="10">
        <v>98</v>
      </c>
      <c r="J21" s="10">
        <v>3</v>
      </c>
      <c r="K21" s="10">
        <v>98</v>
      </c>
      <c r="L21" s="10">
        <v>5</v>
      </c>
      <c r="M21" s="10">
        <v>98</v>
      </c>
      <c r="N21" s="10">
        <v>5</v>
      </c>
      <c r="O21" s="10">
        <v>99</v>
      </c>
      <c r="P21" s="10">
        <v>6</v>
      </c>
      <c r="Q21" s="7">
        <f t="shared" si="0"/>
        <v>591</v>
      </c>
      <c r="R21" s="7">
        <f t="shared" si="1"/>
        <v>33</v>
      </c>
      <c r="S21" s="10">
        <v>100</v>
      </c>
      <c r="T21" s="10">
        <v>7</v>
      </c>
      <c r="U21" s="10">
        <v>97</v>
      </c>
      <c r="V21" s="10">
        <v>2</v>
      </c>
      <c r="W21" s="10">
        <v>98</v>
      </c>
      <c r="X21" s="10">
        <v>6</v>
      </c>
      <c r="Y21" s="10">
        <v>98</v>
      </c>
      <c r="Z21" s="10">
        <v>5</v>
      </c>
      <c r="AA21" s="10">
        <v>100</v>
      </c>
      <c r="AB21" s="10">
        <v>7</v>
      </c>
      <c r="AC21" s="10">
        <v>99</v>
      </c>
      <c r="AD21" s="10">
        <v>5</v>
      </c>
      <c r="AE21" s="10">
        <f t="shared" si="2"/>
        <v>592</v>
      </c>
      <c r="AF21" s="10">
        <f t="shared" si="3"/>
        <v>32</v>
      </c>
      <c r="AG21" s="7">
        <f t="shared" si="4"/>
        <v>1183</v>
      </c>
      <c r="AH21" s="7">
        <f t="shared" si="5"/>
        <v>65</v>
      </c>
      <c r="AI21" s="10"/>
      <c r="AJ21" s="11">
        <f t="shared" si="6"/>
        <v>1183</v>
      </c>
    </row>
    <row r="22" spans="1:36">
      <c r="A22" s="55">
        <v>24</v>
      </c>
      <c r="B22" s="55">
        <v>24</v>
      </c>
      <c r="C22" s="67" t="s">
        <v>225</v>
      </c>
      <c r="D22" s="68" t="s">
        <v>226</v>
      </c>
      <c r="E22" s="23">
        <v>99</v>
      </c>
      <c r="F22" s="23">
        <v>4</v>
      </c>
      <c r="G22" s="23">
        <v>100</v>
      </c>
      <c r="H22" s="23">
        <v>6</v>
      </c>
      <c r="I22" s="23">
        <v>98</v>
      </c>
      <c r="J22" s="23">
        <v>5</v>
      </c>
      <c r="K22" s="23">
        <v>98</v>
      </c>
      <c r="L22" s="23">
        <v>6</v>
      </c>
      <c r="M22" s="23">
        <v>100</v>
      </c>
      <c r="N22" s="23">
        <v>6</v>
      </c>
      <c r="O22" s="23">
        <v>96</v>
      </c>
      <c r="P22" s="23">
        <v>3</v>
      </c>
      <c r="Q22" s="7">
        <f t="shared" si="0"/>
        <v>591</v>
      </c>
      <c r="R22" s="7">
        <f t="shared" si="1"/>
        <v>30</v>
      </c>
      <c r="S22" s="23">
        <v>97</v>
      </c>
      <c r="T22" s="23">
        <v>3</v>
      </c>
      <c r="U22" s="23">
        <v>99</v>
      </c>
      <c r="V22" s="23">
        <v>8</v>
      </c>
      <c r="W22" s="23">
        <v>97</v>
      </c>
      <c r="X22" s="23">
        <v>5</v>
      </c>
      <c r="Y22" s="23">
        <v>99</v>
      </c>
      <c r="Z22" s="23">
        <v>3</v>
      </c>
      <c r="AA22" s="23">
        <v>100</v>
      </c>
      <c r="AB22" s="23">
        <v>5</v>
      </c>
      <c r="AC22" s="23">
        <v>100</v>
      </c>
      <c r="AD22" s="23">
        <v>6</v>
      </c>
      <c r="AE22" s="10">
        <f t="shared" si="2"/>
        <v>592</v>
      </c>
      <c r="AF22" s="10">
        <f t="shared" si="3"/>
        <v>30</v>
      </c>
      <c r="AG22" s="7">
        <f t="shared" si="4"/>
        <v>1183</v>
      </c>
      <c r="AH22" s="7">
        <f t="shared" si="5"/>
        <v>60</v>
      </c>
      <c r="AI22" s="23"/>
      <c r="AJ22" s="11">
        <f t="shared" si="6"/>
        <v>1183</v>
      </c>
    </row>
    <row r="23" spans="1:36">
      <c r="A23" s="55">
        <v>27</v>
      </c>
      <c r="B23" s="55">
        <v>10</v>
      </c>
      <c r="C23" s="67" t="s">
        <v>142</v>
      </c>
      <c r="D23" s="68" t="s">
        <v>143</v>
      </c>
      <c r="E23" s="23">
        <v>98</v>
      </c>
      <c r="F23" s="23">
        <v>5</v>
      </c>
      <c r="G23" s="23">
        <v>98</v>
      </c>
      <c r="H23" s="23">
        <v>5</v>
      </c>
      <c r="I23" s="23">
        <v>99</v>
      </c>
      <c r="J23" s="23">
        <v>5</v>
      </c>
      <c r="K23" s="23">
        <v>99</v>
      </c>
      <c r="L23" s="23">
        <v>7</v>
      </c>
      <c r="M23" s="23">
        <v>98</v>
      </c>
      <c r="N23" s="23">
        <v>5</v>
      </c>
      <c r="O23" s="23">
        <v>98</v>
      </c>
      <c r="P23" s="23">
        <v>2</v>
      </c>
      <c r="Q23" s="7">
        <f t="shared" si="0"/>
        <v>590</v>
      </c>
      <c r="R23" s="7">
        <f t="shared" si="1"/>
        <v>29</v>
      </c>
      <c r="S23" s="23">
        <v>99</v>
      </c>
      <c r="T23" s="23">
        <v>6</v>
      </c>
      <c r="U23" s="23">
        <v>100</v>
      </c>
      <c r="V23" s="23">
        <v>4</v>
      </c>
      <c r="W23" s="23">
        <v>99</v>
      </c>
      <c r="X23" s="23">
        <v>5</v>
      </c>
      <c r="Y23" s="23">
        <v>96</v>
      </c>
      <c r="Z23" s="23">
        <v>4</v>
      </c>
      <c r="AA23" s="23">
        <v>100</v>
      </c>
      <c r="AB23" s="23">
        <v>7</v>
      </c>
      <c r="AC23" s="23">
        <v>99</v>
      </c>
      <c r="AD23" s="23">
        <v>4</v>
      </c>
      <c r="AE23" s="10">
        <f t="shared" si="2"/>
        <v>593</v>
      </c>
      <c r="AF23" s="10">
        <f t="shared" si="3"/>
        <v>30</v>
      </c>
      <c r="AG23" s="7">
        <f t="shared" si="4"/>
        <v>1183</v>
      </c>
      <c r="AH23" s="7">
        <f t="shared" si="5"/>
        <v>59</v>
      </c>
      <c r="AI23" s="23"/>
      <c r="AJ23" s="11">
        <f t="shared" si="6"/>
        <v>1183</v>
      </c>
    </row>
    <row r="24" spans="1:36">
      <c r="A24" s="55">
        <v>10</v>
      </c>
      <c r="B24" s="55">
        <v>26</v>
      </c>
      <c r="C24" s="67" t="s">
        <v>110</v>
      </c>
      <c r="D24" s="68" t="s">
        <v>111</v>
      </c>
      <c r="E24" s="23">
        <v>98</v>
      </c>
      <c r="F24" s="23">
        <v>4</v>
      </c>
      <c r="G24" s="23">
        <v>98</v>
      </c>
      <c r="H24" s="23">
        <v>6</v>
      </c>
      <c r="I24" s="23">
        <v>99</v>
      </c>
      <c r="J24" s="23">
        <v>7</v>
      </c>
      <c r="K24" s="23">
        <v>99</v>
      </c>
      <c r="L24" s="23">
        <v>9</v>
      </c>
      <c r="M24" s="23">
        <v>99</v>
      </c>
      <c r="N24" s="23">
        <v>4</v>
      </c>
      <c r="O24" s="23">
        <v>99</v>
      </c>
      <c r="P24" s="23">
        <v>5</v>
      </c>
      <c r="Q24" s="7">
        <f t="shared" si="0"/>
        <v>592</v>
      </c>
      <c r="R24" s="7">
        <f t="shared" si="1"/>
        <v>35</v>
      </c>
      <c r="S24" s="23">
        <v>100</v>
      </c>
      <c r="T24" s="23">
        <v>7</v>
      </c>
      <c r="U24" s="23">
        <v>96</v>
      </c>
      <c r="V24" s="23">
        <v>3</v>
      </c>
      <c r="W24" s="23">
        <v>97</v>
      </c>
      <c r="X24" s="23">
        <v>3</v>
      </c>
      <c r="Y24" s="23">
        <v>100</v>
      </c>
      <c r="Z24" s="23">
        <v>7</v>
      </c>
      <c r="AA24" s="23">
        <v>96</v>
      </c>
      <c r="AB24" s="23">
        <v>5</v>
      </c>
      <c r="AC24" s="23">
        <v>100</v>
      </c>
      <c r="AD24" s="23">
        <v>7</v>
      </c>
      <c r="AE24" s="10">
        <f t="shared" si="2"/>
        <v>589</v>
      </c>
      <c r="AF24" s="10">
        <f t="shared" si="3"/>
        <v>32</v>
      </c>
      <c r="AG24" s="7">
        <f t="shared" si="4"/>
        <v>1181</v>
      </c>
      <c r="AH24" s="7">
        <f t="shared" si="5"/>
        <v>67</v>
      </c>
      <c r="AI24" s="23"/>
      <c r="AJ24" s="11">
        <f t="shared" si="6"/>
        <v>1181</v>
      </c>
    </row>
    <row r="25" spans="1:36">
      <c r="A25" s="55">
        <v>11</v>
      </c>
      <c r="B25" s="55">
        <v>9</v>
      </c>
      <c r="C25" s="67" t="s">
        <v>162</v>
      </c>
      <c r="D25" s="68" t="s">
        <v>163</v>
      </c>
      <c r="E25" s="23">
        <v>97</v>
      </c>
      <c r="F25" s="23">
        <v>4</v>
      </c>
      <c r="G25" s="23">
        <v>98</v>
      </c>
      <c r="H25" s="23">
        <v>3</v>
      </c>
      <c r="I25" s="23">
        <v>98</v>
      </c>
      <c r="J25" s="23">
        <v>4</v>
      </c>
      <c r="K25" s="23">
        <v>100</v>
      </c>
      <c r="L25" s="23">
        <v>6</v>
      </c>
      <c r="M25" s="23">
        <v>97</v>
      </c>
      <c r="N25" s="23">
        <v>6</v>
      </c>
      <c r="O25" s="23">
        <v>100</v>
      </c>
      <c r="P25" s="23">
        <v>6</v>
      </c>
      <c r="Q25" s="7">
        <f t="shared" si="0"/>
        <v>590</v>
      </c>
      <c r="R25" s="7">
        <f t="shared" si="1"/>
        <v>29</v>
      </c>
      <c r="S25" s="23">
        <v>96</v>
      </c>
      <c r="T25" s="23">
        <v>5</v>
      </c>
      <c r="U25" s="23">
        <v>94</v>
      </c>
      <c r="V25" s="23">
        <v>2</v>
      </c>
      <c r="W25" s="23">
        <v>98</v>
      </c>
      <c r="X25" s="23">
        <v>7</v>
      </c>
      <c r="Y25" s="23">
        <v>99</v>
      </c>
      <c r="Z25" s="23">
        <v>6</v>
      </c>
      <c r="AA25" s="23">
        <v>98</v>
      </c>
      <c r="AB25" s="23">
        <v>3</v>
      </c>
      <c r="AC25" s="23">
        <v>98</v>
      </c>
      <c r="AD25" s="23">
        <v>3</v>
      </c>
      <c r="AE25" s="10">
        <f t="shared" si="2"/>
        <v>583</v>
      </c>
      <c r="AF25" s="10">
        <f t="shared" si="3"/>
        <v>26</v>
      </c>
      <c r="AG25" s="7">
        <f t="shared" si="4"/>
        <v>1173</v>
      </c>
      <c r="AH25" s="7">
        <f t="shared" si="5"/>
        <v>55</v>
      </c>
      <c r="AI25" s="23"/>
      <c r="AJ25" s="11">
        <f t="shared" si="6"/>
        <v>1173</v>
      </c>
    </row>
    <row r="26" spans="1:36">
      <c r="A26" s="55">
        <v>14</v>
      </c>
      <c r="B26" s="55">
        <v>27</v>
      </c>
      <c r="C26" s="67" t="s">
        <v>151</v>
      </c>
      <c r="D26" s="68" t="s">
        <v>152</v>
      </c>
      <c r="E26" s="23">
        <v>96</v>
      </c>
      <c r="F26" s="23">
        <v>4</v>
      </c>
      <c r="G26" s="23">
        <v>100</v>
      </c>
      <c r="H26" s="23">
        <v>3</v>
      </c>
      <c r="I26" s="23">
        <v>97</v>
      </c>
      <c r="J26" s="23">
        <v>5</v>
      </c>
      <c r="K26" s="23">
        <v>97</v>
      </c>
      <c r="L26" s="23">
        <v>4</v>
      </c>
      <c r="M26" s="23">
        <v>98</v>
      </c>
      <c r="N26" s="23">
        <v>4</v>
      </c>
      <c r="O26" s="23">
        <v>95</v>
      </c>
      <c r="P26" s="23">
        <v>4</v>
      </c>
      <c r="Q26" s="7">
        <f t="shared" si="0"/>
        <v>583</v>
      </c>
      <c r="R26" s="7">
        <f t="shared" si="1"/>
        <v>24</v>
      </c>
      <c r="S26" s="23">
        <v>99</v>
      </c>
      <c r="T26" s="23">
        <v>8</v>
      </c>
      <c r="U26" s="23">
        <v>97</v>
      </c>
      <c r="V26" s="23">
        <v>3</v>
      </c>
      <c r="W26" s="23">
        <v>99</v>
      </c>
      <c r="X26" s="23">
        <v>5</v>
      </c>
      <c r="Y26" s="23">
        <v>98</v>
      </c>
      <c r="Z26" s="23">
        <v>8</v>
      </c>
      <c r="AA26" s="23">
        <v>98</v>
      </c>
      <c r="AB26" s="23">
        <v>5</v>
      </c>
      <c r="AC26" s="23">
        <v>99</v>
      </c>
      <c r="AD26" s="23">
        <v>4</v>
      </c>
      <c r="AE26" s="10">
        <f t="shared" si="2"/>
        <v>590</v>
      </c>
      <c r="AF26" s="10">
        <f t="shared" si="3"/>
        <v>33</v>
      </c>
      <c r="AG26" s="7">
        <f t="shared" si="4"/>
        <v>1173</v>
      </c>
      <c r="AH26" s="7">
        <f t="shared" si="5"/>
        <v>57</v>
      </c>
      <c r="AI26" s="23"/>
      <c r="AJ26" s="11">
        <f t="shared" si="6"/>
        <v>1173</v>
      </c>
    </row>
    <row r="27" spans="1:36">
      <c r="A27" s="55">
        <v>28</v>
      </c>
      <c r="B27" s="55">
        <v>8</v>
      </c>
      <c r="C27" s="67" t="s">
        <v>206</v>
      </c>
      <c r="D27" s="68" t="s">
        <v>207</v>
      </c>
      <c r="E27" s="23">
        <v>99</v>
      </c>
      <c r="F27" s="23">
        <v>3</v>
      </c>
      <c r="G27" s="23">
        <v>98</v>
      </c>
      <c r="H27" s="23">
        <v>5</v>
      </c>
      <c r="I27" s="23">
        <v>95</v>
      </c>
      <c r="J27" s="23">
        <v>3</v>
      </c>
      <c r="K27" s="23">
        <v>98</v>
      </c>
      <c r="L27" s="23">
        <v>5</v>
      </c>
      <c r="M27" s="23">
        <v>99</v>
      </c>
      <c r="N27" s="23">
        <v>4</v>
      </c>
      <c r="O27" s="23">
        <v>97</v>
      </c>
      <c r="P27" s="23">
        <v>2</v>
      </c>
      <c r="Q27" s="7">
        <f t="shared" si="0"/>
        <v>586</v>
      </c>
      <c r="R27" s="7">
        <f t="shared" si="1"/>
        <v>22</v>
      </c>
      <c r="S27" s="23">
        <v>98</v>
      </c>
      <c r="T27" s="23">
        <v>5</v>
      </c>
      <c r="U27" s="23">
        <v>99</v>
      </c>
      <c r="V27" s="23">
        <v>5</v>
      </c>
      <c r="W27" s="23">
        <v>96</v>
      </c>
      <c r="X27" s="23">
        <v>2</v>
      </c>
      <c r="Y27" s="23">
        <v>97</v>
      </c>
      <c r="Z27" s="23">
        <v>6</v>
      </c>
      <c r="AA27" s="23">
        <v>97</v>
      </c>
      <c r="AB27" s="23">
        <v>4</v>
      </c>
      <c r="AC27" s="23">
        <v>97</v>
      </c>
      <c r="AD27" s="23">
        <v>6</v>
      </c>
      <c r="AE27" s="10">
        <f t="shared" si="2"/>
        <v>584</v>
      </c>
      <c r="AF27" s="10">
        <f t="shared" si="3"/>
        <v>28</v>
      </c>
      <c r="AG27" s="7">
        <f t="shared" si="4"/>
        <v>1170</v>
      </c>
      <c r="AH27" s="7">
        <f t="shared" si="5"/>
        <v>50</v>
      </c>
      <c r="AI27" s="23"/>
      <c r="AJ27" s="11">
        <f t="shared" si="6"/>
        <v>1170</v>
      </c>
    </row>
    <row r="28" spans="1:36">
      <c r="A28" s="55">
        <v>21</v>
      </c>
      <c r="B28" s="55">
        <v>28</v>
      </c>
      <c r="C28" s="67" t="s">
        <v>231</v>
      </c>
      <c r="D28" s="68" t="s">
        <v>223</v>
      </c>
      <c r="E28" s="23">
        <v>96</v>
      </c>
      <c r="F28" s="23">
        <v>5</v>
      </c>
      <c r="G28" s="23">
        <v>98</v>
      </c>
      <c r="H28" s="23">
        <v>7</v>
      </c>
      <c r="I28" s="23">
        <v>96</v>
      </c>
      <c r="J28" s="23">
        <v>2</v>
      </c>
      <c r="K28" s="23">
        <v>99</v>
      </c>
      <c r="L28" s="23">
        <v>5</v>
      </c>
      <c r="M28" s="23">
        <v>98</v>
      </c>
      <c r="N28" s="23">
        <v>5</v>
      </c>
      <c r="O28" s="23">
        <v>98</v>
      </c>
      <c r="P28" s="23">
        <v>6</v>
      </c>
      <c r="Q28" s="7">
        <f t="shared" si="0"/>
        <v>585</v>
      </c>
      <c r="R28" s="7">
        <f t="shared" si="1"/>
        <v>30</v>
      </c>
      <c r="S28" s="23">
        <v>97</v>
      </c>
      <c r="T28" s="23">
        <v>1</v>
      </c>
      <c r="U28" s="23">
        <v>97</v>
      </c>
      <c r="V28" s="23">
        <v>4</v>
      </c>
      <c r="W28" s="23">
        <v>97</v>
      </c>
      <c r="X28" s="23">
        <v>5</v>
      </c>
      <c r="Y28" s="23">
        <v>98</v>
      </c>
      <c r="Z28" s="23">
        <v>6</v>
      </c>
      <c r="AA28" s="23">
        <v>97</v>
      </c>
      <c r="AB28" s="23">
        <v>4</v>
      </c>
      <c r="AC28" s="23">
        <v>98</v>
      </c>
      <c r="AD28" s="23">
        <v>5</v>
      </c>
      <c r="AE28" s="10">
        <f t="shared" si="2"/>
        <v>584</v>
      </c>
      <c r="AF28" s="10">
        <f t="shared" si="3"/>
        <v>25</v>
      </c>
      <c r="AG28" s="7">
        <f t="shared" si="4"/>
        <v>1169</v>
      </c>
      <c r="AH28" s="7">
        <f t="shared" si="5"/>
        <v>55</v>
      </c>
      <c r="AI28" s="48"/>
      <c r="AJ28" s="11">
        <f t="shared" si="6"/>
        <v>1169</v>
      </c>
    </row>
    <row r="29" spans="1:36">
      <c r="A29" s="55">
        <v>20</v>
      </c>
      <c r="B29" s="55">
        <v>7</v>
      </c>
      <c r="C29" s="67" t="s">
        <v>83</v>
      </c>
      <c r="D29" s="68" t="s">
        <v>84</v>
      </c>
      <c r="E29" s="23">
        <v>96</v>
      </c>
      <c r="F29" s="23">
        <v>3</v>
      </c>
      <c r="G29" s="23">
        <v>97</v>
      </c>
      <c r="H29" s="23">
        <v>4</v>
      </c>
      <c r="I29" s="23">
        <v>98</v>
      </c>
      <c r="J29" s="23">
        <v>5</v>
      </c>
      <c r="K29" s="23">
        <v>96</v>
      </c>
      <c r="L29" s="23">
        <v>3</v>
      </c>
      <c r="M29" s="23">
        <v>97</v>
      </c>
      <c r="N29" s="23">
        <v>5</v>
      </c>
      <c r="O29" s="23">
        <v>96</v>
      </c>
      <c r="P29" s="23">
        <v>5</v>
      </c>
      <c r="Q29" s="7">
        <f t="shared" si="0"/>
        <v>580</v>
      </c>
      <c r="R29" s="7">
        <f t="shared" si="1"/>
        <v>25</v>
      </c>
      <c r="S29" s="23">
        <v>97</v>
      </c>
      <c r="T29" s="23">
        <v>4</v>
      </c>
      <c r="U29" s="23">
        <v>97</v>
      </c>
      <c r="V29" s="23">
        <v>5</v>
      </c>
      <c r="W29" s="23">
        <v>98</v>
      </c>
      <c r="X29" s="23">
        <v>4</v>
      </c>
      <c r="Y29" s="23">
        <v>98</v>
      </c>
      <c r="Z29" s="23">
        <v>7</v>
      </c>
      <c r="AA29" s="23">
        <v>94</v>
      </c>
      <c r="AB29" s="23">
        <v>1</v>
      </c>
      <c r="AC29" s="23">
        <v>97</v>
      </c>
      <c r="AD29" s="23">
        <v>6</v>
      </c>
      <c r="AE29" s="10">
        <f t="shared" si="2"/>
        <v>581</v>
      </c>
      <c r="AF29" s="10">
        <f t="shared" si="3"/>
        <v>27</v>
      </c>
      <c r="AG29" s="7">
        <f t="shared" si="4"/>
        <v>1161</v>
      </c>
      <c r="AH29" s="7">
        <f t="shared" si="5"/>
        <v>52</v>
      </c>
      <c r="AI29" s="23"/>
      <c r="AJ29" s="11">
        <f t="shared" si="6"/>
        <v>1161</v>
      </c>
    </row>
    <row r="30" spans="1:36">
      <c r="A30" s="55">
        <v>7</v>
      </c>
      <c r="B30" s="55">
        <v>29</v>
      </c>
      <c r="C30" s="69" t="s">
        <v>193</v>
      </c>
      <c r="D30" s="70" t="s">
        <v>92</v>
      </c>
      <c r="E30" s="23">
        <v>96</v>
      </c>
      <c r="F30" s="23">
        <v>3</v>
      </c>
      <c r="G30" s="23">
        <v>96</v>
      </c>
      <c r="H30" s="23">
        <v>4</v>
      </c>
      <c r="I30" s="23">
        <v>97</v>
      </c>
      <c r="J30" s="23">
        <v>5</v>
      </c>
      <c r="K30" s="23">
        <v>98</v>
      </c>
      <c r="L30" s="23">
        <v>6</v>
      </c>
      <c r="M30" s="23">
        <v>98</v>
      </c>
      <c r="N30" s="23">
        <v>6</v>
      </c>
      <c r="O30" s="23">
        <v>96</v>
      </c>
      <c r="P30" s="23">
        <v>2</v>
      </c>
      <c r="Q30" s="7">
        <f t="shared" si="0"/>
        <v>581</v>
      </c>
      <c r="R30" s="7">
        <f t="shared" si="1"/>
        <v>26</v>
      </c>
      <c r="S30" s="23">
        <v>96</v>
      </c>
      <c r="T30" s="23">
        <v>4</v>
      </c>
      <c r="U30" s="23">
        <v>98</v>
      </c>
      <c r="V30" s="23">
        <v>3</v>
      </c>
      <c r="W30" s="23">
        <v>96</v>
      </c>
      <c r="X30" s="23">
        <v>4</v>
      </c>
      <c r="Y30" s="23">
        <v>94</v>
      </c>
      <c r="Z30" s="23">
        <v>2</v>
      </c>
      <c r="AA30" s="23">
        <v>95</v>
      </c>
      <c r="AB30" s="23">
        <v>5</v>
      </c>
      <c r="AC30" s="23">
        <v>95</v>
      </c>
      <c r="AD30" s="23">
        <v>3</v>
      </c>
      <c r="AE30" s="10">
        <f t="shared" si="2"/>
        <v>574</v>
      </c>
      <c r="AF30" s="10">
        <f t="shared" si="3"/>
        <v>21</v>
      </c>
      <c r="AG30" s="7">
        <f t="shared" si="4"/>
        <v>1155</v>
      </c>
      <c r="AH30" s="7">
        <f t="shared" si="5"/>
        <v>47</v>
      </c>
      <c r="AI30" s="23"/>
      <c r="AJ30" s="11">
        <f t="shared" si="6"/>
        <v>1155</v>
      </c>
    </row>
    <row r="31" spans="1:36">
      <c r="A31" s="55">
        <v>29</v>
      </c>
      <c r="B31" s="55">
        <v>6</v>
      </c>
      <c r="C31" s="67" t="s">
        <v>214</v>
      </c>
      <c r="D31" s="68" t="s">
        <v>215</v>
      </c>
      <c r="E31" s="23">
        <v>97</v>
      </c>
      <c r="F31" s="23">
        <v>4</v>
      </c>
      <c r="G31" s="23">
        <v>96</v>
      </c>
      <c r="H31" s="23">
        <v>6</v>
      </c>
      <c r="I31" s="23">
        <v>97</v>
      </c>
      <c r="J31" s="23">
        <v>5</v>
      </c>
      <c r="K31" s="23">
        <v>94</v>
      </c>
      <c r="L31" s="23">
        <v>3</v>
      </c>
      <c r="M31" s="23">
        <v>94</v>
      </c>
      <c r="N31" s="23">
        <v>4</v>
      </c>
      <c r="O31" s="23">
        <v>95</v>
      </c>
      <c r="P31" s="23">
        <v>3</v>
      </c>
      <c r="Q31" s="7">
        <f t="shared" si="0"/>
        <v>573</v>
      </c>
      <c r="R31" s="7">
        <f t="shared" si="1"/>
        <v>25</v>
      </c>
      <c r="S31" s="23">
        <v>95</v>
      </c>
      <c r="T31" s="23">
        <v>1</v>
      </c>
      <c r="U31" s="23">
        <v>95</v>
      </c>
      <c r="V31" s="23">
        <v>1</v>
      </c>
      <c r="W31" s="23">
        <v>95</v>
      </c>
      <c r="X31" s="23">
        <v>3</v>
      </c>
      <c r="Y31" s="23">
        <v>98</v>
      </c>
      <c r="Z31" s="23">
        <v>4</v>
      </c>
      <c r="AA31" s="23">
        <v>97</v>
      </c>
      <c r="AB31" s="23">
        <v>3</v>
      </c>
      <c r="AC31" s="23">
        <v>95</v>
      </c>
      <c r="AD31" s="23">
        <v>3</v>
      </c>
      <c r="AE31" s="10">
        <f t="shared" si="2"/>
        <v>575</v>
      </c>
      <c r="AF31" s="10">
        <f t="shared" si="3"/>
        <v>15</v>
      </c>
      <c r="AG31" s="7">
        <f t="shared" si="4"/>
        <v>1148</v>
      </c>
      <c r="AH31" s="7">
        <f t="shared" si="5"/>
        <v>40</v>
      </c>
      <c r="AI31" s="23"/>
      <c r="AJ31" s="11">
        <f t="shared" si="6"/>
        <v>1148</v>
      </c>
    </row>
    <row r="32" spans="1:36">
      <c r="A32" s="55"/>
      <c r="B32" s="55"/>
      <c r="C32" s="67"/>
      <c r="D32" s="68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7">
        <f t="shared" si="0"/>
        <v>0</v>
      </c>
      <c r="R32" s="7">
        <f t="shared" si="1"/>
        <v>0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10">
        <f t="shared" si="2"/>
        <v>0</v>
      </c>
      <c r="AF32" s="10">
        <f t="shared" si="3"/>
        <v>0</v>
      </c>
      <c r="AG32" s="7">
        <f t="shared" si="4"/>
        <v>0</v>
      </c>
      <c r="AH32" s="7">
        <f t="shared" si="5"/>
        <v>0</v>
      </c>
      <c r="AI32" s="48"/>
      <c r="AJ32" s="11">
        <f t="shared" si="6"/>
        <v>0</v>
      </c>
    </row>
    <row r="33" spans="1:36">
      <c r="A33" s="55"/>
      <c r="B33" s="55"/>
      <c r="C33" s="67"/>
      <c r="D33" s="68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">
        <f t="shared" si="0"/>
        <v>0</v>
      </c>
      <c r="R33" s="7">
        <f t="shared" si="1"/>
        <v>0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10">
        <f t="shared" si="2"/>
        <v>0</v>
      </c>
      <c r="AF33" s="10">
        <f t="shared" si="3"/>
        <v>0</v>
      </c>
      <c r="AG33" s="7">
        <f t="shared" si="4"/>
        <v>0</v>
      </c>
      <c r="AH33" s="7">
        <f t="shared" si="5"/>
        <v>0</v>
      </c>
      <c r="AI33" s="23"/>
      <c r="AJ33" s="11">
        <f t="shared" si="6"/>
        <v>0</v>
      </c>
    </row>
    <row r="34" spans="1:36">
      <c r="A34" s="55"/>
      <c r="B34" s="55"/>
      <c r="C34" s="67"/>
      <c r="D34" s="68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7">
        <f t="shared" si="0"/>
        <v>0</v>
      </c>
      <c r="R34" s="7">
        <f t="shared" si="1"/>
        <v>0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10">
        <f t="shared" si="2"/>
        <v>0</v>
      </c>
      <c r="AF34" s="10">
        <f t="shared" si="3"/>
        <v>0</v>
      </c>
      <c r="AG34" s="7">
        <f t="shared" si="4"/>
        <v>0</v>
      </c>
      <c r="AH34" s="7">
        <f t="shared" si="5"/>
        <v>0</v>
      </c>
      <c r="AI34" s="23"/>
      <c r="AJ34" s="11">
        <f t="shared" si="6"/>
        <v>0</v>
      </c>
    </row>
    <row r="35" spans="1:36">
      <c r="A35" s="55"/>
      <c r="B35" s="55"/>
      <c r="C35" s="69"/>
      <c r="D35" s="70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7">
        <f t="shared" si="0"/>
        <v>0</v>
      </c>
      <c r="R35" s="7">
        <f t="shared" si="1"/>
        <v>0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10">
        <f t="shared" si="2"/>
        <v>0</v>
      </c>
      <c r="AF35" s="10">
        <f t="shared" si="3"/>
        <v>0</v>
      </c>
      <c r="AG35" s="7">
        <f t="shared" si="4"/>
        <v>0</v>
      </c>
      <c r="AH35" s="7">
        <f t="shared" si="5"/>
        <v>0</v>
      </c>
      <c r="AI35" s="48"/>
      <c r="AJ35" s="11">
        <f t="shared" si="6"/>
        <v>0</v>
      </c>
    </row>
    <row r="36" spans="1:36">
      <c r="A36" s="55"/>
      <c r="B36" s="55"/>
      <c r="C36" s="67"/>
      <c r="D36" s="68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7">
        <f t="shared" si="0"/>
        <v>0</v>
      </c>
      <c r="R36" s="7">
        <f t="shared" si="1"/>
        <v>0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10">
        <f t="shared" si="2"/>
        <v>0</v>
      </c>
      <c r="AF36" s="10">
        <f t="shared" si="3"/>
        <v>0</v>
      </c>
      <c r="AG36" s="7">
        <f t="shared" si="4"/>
        <v>0</v>
      </c>
      <c r="AH36" s="7">
        <f t="shared" si="5"/>
        <v>0</v>
      </c>
      <c r="AI36" s="23"/>
      <c r="AJ36" s="11">
        <f t="shared" si="6"/>
        <v>0</v>
      </c>
    </row>
    <row r="37" spans="1:36">
      <c r="A37" s="55"/>
      <c r="B37" s="55"/>
      <c r="C37" s="67"/>
      <c r="D37" s="6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7">
        <f t="shared" si="0"/>
        <v>0</v>
      </c>
      <c r="R37" s="7">
        <f t="shared" si="1"/>
        <v>0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10">
        <f t="shared" si="2"/>
        <v>0</v>
      </c>
      <c r="AF37" s="10">
        <f t="shared" si="3"/>
        <v>0</v>
      </c>
      <c r="AG37" s="7">
        <f t="shared" si="4"/>
        <v>0</v>
      </c>
      <c r="AH37" s="7">
        <f t="shared" si="5"/>
        <v>0</v>
      </c>
      <c r="AI37" s="23"/>
      <c r="AJ37" s="11">
        <f t="shared" si="6"/>
        <v>0</v>
      </c>
    </row>
    <row r="38" spans="1:36">
      <c r="A38" s="55"/>
      <c r="B38" s="55"/>
      <c r="C38" s="67"/>
      <c r="D38" s="68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7">
        <f t="shared" si="0"/>
        <v>0</v>
      </c>
      <c r="R38" s="7">
        <f t="shared" si="1"/>
        <v>0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10">
        <f t="shared" si="2"/>
        <v>0</v>
      </c>
      <c r="AF38" s="10">
        <f t="shared" si="3"/>
        <v>0</v>
      </c>
      <c r="AG38" s="7">
        <f t="shared" si="4"/>
        <v>0</v>
      </c>
      <c r="AH38" s="7">
        <f t="shared" si="5"/>
        <v>0</v>
      </c>
      <c r="AI38" s="48"/>
      <c r="AJ38" s="11">
        <f t="shared" si="6"/>
        <v>0</v>
      </c>
    </row>
    <row r="39" spans="1:36">
      <c r="A39" s="55"/>
      <c r="B39" s="55"/>
      <c r="C39" s="69"/>
      <c r="D39" s="70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7">
        <f t="shared" ref="Q39:Q43" si="7">E39+G39+I39+K39+M39+O39</f>
        <v>0</v>
      </c>
      <c r="R39" s="7">
        <f t="shared" ref="R39:R43" si="8">F39++H39+J39+L39+N39+P39</f>
        <v>0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10">
        <f t="shared" ref="AE39:AE40" si="9">S39+U39+W39+Y39+AA39+AC39</f>
        <v>0</v>
      </c>
      <c r="AF39" s="10">
        <f t="shared" ref="AF39:AF40" si="10">T39+V39+X39+Z39+AB39+AD39</f>
        <v>0</v>
      </c>
      <c r="AG39" s="7">
        <f t="shared" ref="AG39:AG40" si="11">Q39+AE39</f>
        <v>0</v>
      </c>
      <c r="AH39" s="7">
        <f t="shared" ref="AH39:AH40" si="12">R39+AF39</f>
        <v>0</v>
      </c>
      <c r="AI39" s="48"/>
      <c r="AJ39" s="11">
        <f>AG40+AI40</f>
        <v>0</v>
      </c>
    </row>
    <row r="40" spans="1:36">
      <c r="A40" s="55"/>
      <c r="B40" s="55"/>
      <c r="C40" s="69"/>
      <c r="D40" s="70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7">
        <f t="shared" si="7"/>
        <v>0</v>
      </c>
      <c r="R40" s="7">
        <f t="shared" si="8"/>
        <v>0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10">
        <f t="shared" si="9"/>
        <v>0</v>
      </c>
      <c r="AF40" s="10">
        <f t="shared" si="10"/>
        <v>0</v>
      </c>
      <c r="AG40" s="7">
        <f t="shared" si="11"/>
        <v>0</v>
      </c>
      <c r="AH40" s="7">
        <f t="shared" si="12"/>
        <v>0</v>
      </c>
      <c r="AI40" s="23"/>
      <c r="AJ40" s="11">
        <f>AG41+AI41</f>
        <v>0</v>
      </c>
    </row>
    <row r="41" spans="1:36">
      <c r="A41" s="55"/>
      <c r="B41" s="55"/>
      <c r="C41" s="67"/>
      <c r="D41" s="68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7">
        <f t="shared" si="7"/>
        <v>0</v>
      </c>
      <c r="R41" s="7">
        <f t="shared" si="8"/>
        <v>0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0">
        <f t="shared" ref="AE41:AF43" si="13">S41+U41+W41+Y41+AA41+AC41</f>
        <v>0</v>
      </c>
      <c r="AF41" s="10">
        <f t="shared" si="13"/>
        <v>0</v>
      </c>
      <c r="AG41" s="7">
        <f t="shared" ref="AG41:AH43" si="14">Q41+AE41</f>
        <v>0</v>
      </c>
      <c r="AH41" s="7">
        <f t="shared" si="14"/>
        <v>0</v>
      </c>
      <c r="AJ41" s="11">
        <f>AG42+AI42</f>
        <v>0</v>
      </c>
    </row>
    <row r="42" spans="1:36">
      <c r="A42" s="55"/>
      <c r="B42" s="55"/>
      <c r="C42" s="67"/>
      <c r="D42" s="68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7">
        <f t="shared" si="7"/>
        <v>0</v>
      </c>
      <c r="R42" s="7">
        <f t="shared" si="8"/>
        <v>0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>
        <f t="shared" si="13"/>
        <v>0</v>
      </c>
      <c r="AF42" s="10">
        <f t="shared" si="13"/>
        <v>0</v>
      </c>
      <c r="AG42" s="7">
        <f t="shared" si="14"/>
        <v>0</v>
      </c>
      <c r="AH42" s="7">
        <f t="shared" si="14"/>
        <v>0</v>
      </c>
      <c r="AI42" s="10"/>
      <c r="AJ42" s="11">
        <f>AG42+AI42</f>
        <v>0</v>
      </c>
    </row>
    <row r="43" spans="1:36" s="17" customFormat="1">
      <c r="A43" s="55"/>
      <c r="B43" s="55"/>
      <c r="C43" s="67"/>
      <c r="D43" s="68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7">
        <f t="shared" si="7"/>
        <v>0</v>
      </c>
      <c r="R43" s="7">
        <f t="shared" si="8"/>
        <v>0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>
        <f t="shared" si="13"/>
        <v>0</v>
      </c>
      <c r="AF43" s="10">
        <f t="shared" si="13"/>
        <v>0</v>
      </c>
      <c r="AG43" s="7">
        <f t="shared" si="14"/>
        <v>0</v>
      </c>
      <c r="AH43" s="7">
        <f t="shared" si="14"/>
        <v>0</v>
      </c>
      <c r="AI43" s="10"/>
      <c r="AJ43" s="11">
        <f>AG43+AI43</f>
        <v>0</v>
      </c>
    </row>
    <row r="44" spans="1:36">
      <c r="A44" s="13"/>
      <c r="C44" s="13"/>
      <c r="D44" s="13"/>
      <c r="E44" s="13"/>
      <c r="F44" s="13"/>
      <c r="G44" s="13"/>
      <c r="H44" s="36"/>
      <c r="I44" s="33"/>
      <c r="J44" s="33"/>
      <c r="K44" s="33"/>
      <c r="L44" s="33"/>
      <c r="M44" s="13"/>
      <c r="N44" s="13"/>
      <c r="O44" s="13"/>
      <c r="P44" s="13"/>
      <c r="Q44" s="73"/>
      <c r="R44" s="7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J44" s="13"/>
    </row>
    <row r="45" spans="1:36" ht="12.75">
      <c r="A45" s="191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40"/>
      <c r="AD45" s="40"/>
      <c r="AE45" s="40"/>
      <c r="AF45" s="14"/>
    </row>
    <row r="46" spans="1:36" ht="15.75">
      <c r="A46" s="32"/>
      <c r="B46" s="64"/>
      <c r="C46" s="58"/>
      <c r="D46" s="17"/>
      <c r="E46" s="17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17"/>
      <c r="AD46" s="17"/>
      <c r="AE46" s="17"/>
      <c r="AF46" s="32"/>
    </row>
    <row r="47" spans="1:36" ht="25.5" customHeight="1">
      <c r="A47" s="64"/>
      <c r="B47" s="64"/>
      <c r="C47" s="89"/>
      <c r="D47" s="89"/>
      <c r="E47" s="87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17"/>
      <c r="AD47" s="17"/>
      <c r="AE47" s="17"/>
      <c r="AF47" s="35"/>
    </row>
    <row r="48" spans="1:36" ht="25.5" customHeight="1">
      <c r="A48" s="64"/>
      <c r="B48" s="64"/>
      <c r="C48" s="89"/>
      <c r="D48" s="89"/>
      <c r="E48" s="87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17"/>
      <c r="AD48" s="17"/>
      <c r="AE48" s="17"/>
      <c r="AF48" s="35"/>
    </row>
    <row r="49" spans="1:32" ht="25.5" customHeight="1">
      <c r="A49" s="64"/>
      <c r="B49" s="64"/>
      <c r="C49" s="89"/>
      <c r="D49" s="89"/>
      <c r="E49" s="87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17"/>
      <c r="AD49" s="17"/>
      <c r="AE49" s="17"/>
      <c r="AF49" s="35"/>
    </row>
    <row r="50" spans="1:32" ht="25.5" customHeight="1">
      <c r="A50" s="64"/>
      <c r="B50" s="64"/>
      <c r="C50" s="89"/>
      <c r="D50" s="89"/>
      <c r="E50" s="87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17"/>
      <c r="AD50" s="17"/>
      <c r="AE50" s="17"/>
      <c r="AF50" s="35"/>
    </row>
    <row r="51" spans="1:32" ht="25.5" customHeight="1">
      <c r="A51" s="64"/>
      <c r="B51" s="64"/>
      <c r="C51" s="89"/>
      <c r="D51" s="89"/>
      <c r="E51" s="87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17"/>
      <c r="AD51" s="17"/>
      <c r="AE51" s="17"/>
      <c r="AF51" s="35"/>
    </row>
    <row r="52" spans="1:32" ht="25.5" customHeight="1">
      <c r="A52" s="64"/>
      <c r="B52" s="64"/>
      <c r="C52" s="89"/>
      <c r="D52" s="89"/>
      <c r="E52" s="8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17"/>
      <c r="AD52" s="17"/>
      <c r="AE52" s="17"/>
      <c r="AF52" s="35"/>
    </row>
    <row r="53" spans="1:32" ht="25.5" customHeight="1">
      <c r="A53" s="64"/>
      <c r="B53" s="64"/>
      <c r="C53" s="89"/>
      <c r="D53" s="89"/>
      <c r="E53" s="87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17"/>
      <c r="AD53" s="17"/>
      <c r="AE53" s="17"/>
      <c r="AF53" s="35"/>
    </row>
    <row r="54" spans="1:32" ht="24.75" customHeight="1">
      <c r="A54" s="64"/>
      <c r="B54" s="64"/>
      <c r="C54" s="89"/>
      <c r="D54" s="89"/>
      <c r="E54" s="87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17"/>
      <c r="AD54" s="17"/>
      <c r="AE54" s="17"/>
      <c r="AF54" s="35"/>
    </row>
    <row r="55" spans="1:32">
      <c r="A55" s="17"/>
      <c r="B55" s="90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74"/>
      <c r="R55" s="74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</sheetData>
  <autoFilter ref="A8:R31">
    <sortState ref="A9:R43">
      <sortCondition descending="1" ref="Q8:Q31"/>
    </sortState>
  </autoFilter>
  <sortState ref="C9:AK16">
    <sortCondition descending="1" ref="AJ9:AJ16"/>
  </sortState>
  <mergeCells count="6">
    <mergeCell ref="A45:AB45"/>
    <mergeCell ref="A5:B5"/>
    <mergeCell ref="A6:B6"/>
    <mergeCell ref="A1:AJ1"/>
    <mergeCell ref="A2:AJ2"/>
    <mergeCell ref="A4:B4"/>
  </mergeCells>
  <phoneticPr fontId="7" type="noConversion"/>
  <pageMargins left="0.25" right="0.25" top="0.75" bottom="0.75" header="0.3" footer="0.3"/>
  <pageSetup scale="50" orientation="landscape" r:id="rId1"/>
  <headerFooter alignWithMargins="0">
    <oddHeader xml:space="preserve">&amp;C2011 Champion of Champions                                   
50m MEN'S PRONE                                   
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22"/>
  <sheetViews>
    <sheetView view="pageLayout" workbookViewId="0">
      <selection sqref="A1:XFD1048576"/>
    </sheetView>
  </sheetViews>
  <sheetFormatPr defaultColWidth="8.85546875" defaultRowHeight="12.75"/>
  <sheetData>
    <row r="1" spans="1:4" ht="25.5" customHeight="1">
      <c r="A1" s="166" t="s">
        <v>19</v>
      </c>
      <c r="B1" s="166"/>
      <c r="C1" s="166"/>
      <c r="D1" s="166"/>
    </row>
    <row r="2" spans="1:4">
      <c r="A2" s="29" t="s">
        <v>242</v>
      </c>
    </row>
    <row r="3" spans="1:4">
      <c r="A3" t="s">
        <v>20</v>
      </c>
      <c r="C3" s="29" t="s">
        <v>249</v>
      </c>
    </row>
    <row r="4" spans="1:4">
      <c r="A4" t="s">
        <v>22</v>
      </c>
      <c r="C4" s="29" t="s">
        <v>250</v>
      </c>
    </row>
    <row r="5" spans="1:4">
      <c r="A5" t="s">
        <v>24</v>
      </c>
      <c r="C5" s="29" t="s">
        <v>251</v>
      </c>
    </row>
    <row r="7" spans="1:4">
      <c r="A7" s="29" t="s">
        <v>51</v>
      </c>
      <c r="D7" s="29" t="s">
        <v>257</v>
      </c>
    </row>
    <row r="8" spans="1:4">
      <c r="A8" s="29"/>
      <c r="D8" s="29"/>
    </row>
    <row r="9" spans="1:4">
      <c r="A9" s="29" t="s">
        <v>245</v>
      </c>
    </row>
    <row r="10" spans="1:4">
      <c r="A10" s="29" t="s">
        <v>246</v>
      </c>
      <c r="C10" s="29" t="s">
        <v>254</v>
      </c>
    </row>
    <row r="11" spans="1:4">
      <c r="A11" s="29" t="s">
        <v>23</v>
      </c>
      <c r="C11" s="29" t="s">
        <v>255</v>
      </c>
    </row>
    <row r="12" spans="1:4">
      <c r="A12" s="29" t="s">
        <v>31</v>
      </c>
      <c r="C12" s="29" t="s">
        <v>256</v>
      </c>
    </row>
    <row r="14" spans="1:4">
      <c r="A14" s="29" t="s">
        <v>51</v>
      </c>
      <c r="D14" s="29" t="s">
        <v>259</v>
      </c>
    </row>
    <row r="15" spans="1:4">
      <c r="A15" s="29"/>
      <c r="C15" s="29"/>
    </row>
    <row r="16" spans="1:4">
      <c r="A16" s="29" t="s">
        <v>244</v>
      </c>
    </row>
    <row r="17" spans="1:4">
      <c r="A17" t="s">
        <v>30</v>
      </c>
    </row>
    <row r="18" spans="1:4">
      <c r="A18" s="29" t="s">
        <v>243</v>
      </c>
      <c r="C18" s="29" t="s">
        <v>252</v>
      </c>
    </row>
    <row r="19" spans="1:4">
      <c r="A19" s="29" t="s">
        <v>25</v>
      </c>
      <c r="C19" s="29" t="s">
        <v>253</v>
      </c>
    </row>
    <row r="20" spans="1:4">
      <c r="A20" s="29" t="s">
        <v>21</v>
      </c>
      <c r="C20" s="29" t="s">
        <v>253</v>
      </c>
    </row>
    <row r="22" spans="1:4">
      <c r="A22" s="29" t="s">
        <v>51</v>
      </c>
      <c r="D22" s="29" t="s">
        <v>258</v>
      </c>
    </row>
  </sheetData>
  <phoneticPr fontId="15" type="noConversion"/>
  <pageMargins left="0.7" right="0.7" top="0.75" bottom="0.75" header="0.3" footer="0.3"/>
  <pageSetup orientation="portrait" r:id="rId1"/>
  <headerFooter alignWithMargins="0">
    <oddHeader>&amp;C&amp;"Arial,Bold"&amp;16Mens Prone Team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O69"/>
  <sheetViews>
    <sheetView view="pageLayout" topLeftCell="A15" zoomScale="84" zoomScaleNormal="75" zoomScalePageLayoutView="84" workbookViewId="0">
      <selection activeCell="A35" sqref="A35:AO46"/>
    </sheetView>
  </sheetViews>
  <sheetFormatPr defaultColWidth="8.85546875" defaultRowHeight="12.75"/>
  <cols>
    <col min="1" max="1" width="7.140625" customWidth="1"/>
    <col min="2" max="2" width="10.140625" customWidth="1"/>
    <col min="3" max="3" width="11.85546875" customWidth="1"/>
    <col min="4" max="4" width="5.7109375" customWidth="1"/>
    <col min="5" max="5" width="3.28515625" customWidth="1"/>
    <col min="6" max="6" width="5.7109375" customWidth="1"/>
    <col min="7" max="7" width="3.28515625" customWidth="1"/>
    <col min="8" max="8" width="5.7109375" customWidth="1"/>
    <col min="9" max="9" width="3.28515625" customWidth="1"/>
    <col min="10" max="10" width="5.7109375" customWidth="1"/>
    <col min="11" max="11" width="3.28515625" customWidth="1"/>
    <col min="12" max="12" width="7" customWidth="1"/>
    <col min="13" max="13" width="4" customWidth="1"/>
    <col min="14" max="14" width="5.7109375" customWidth="1"/>
    <col min="15" max="15" width="3.28515625" customWidth="1"/>
    <col min="16" max="16" width="5.7109375" customWidth="1"/>
    <col min="17" max="17" width="3.28515625" customWidth="1"/>
    <col min="18" max="18" width="5.7109375" customWidth="1"/>
    <col min="19" max="19" width="3.28515625" customWidth="1"/>
    <col min="20" max="20" width="5.7109375" customWidth="1"/>
    <col min="21" max="21" width="3.28515625" customWidth="1"/>
    <col min="22" max="22" width="6.28515625" customWidth="1"/>
    <col min="23" max="23" width="4.7109375" customWidth="1"/>
    <col min="24" max="24" width="7" customWidth="1"/>
    <col min="25" max="25" width="3.28515625" customWidth="1"/>
    <col min="26" max="26" width="8" customWidth="1"/>
    <col min="27" max="27" width="3.28515625" customWidth="1"/>
    <col min="28" max="28" width="5.7109375" customWidth="1"/>
    <col min="29" max="29" width="3.28515625" customWidth="1"/>
    <col min="30" max="30" width="5.7109375" customWidth="1"/>
    <col min="31" max="31" width="3.28515625" customWidth="1"/>
    <col min="32" max="32" width="7.7109375" customWidth="1"/>
    <col min="33" max="33" width="5.28515625" customWidth="1"/>
    <col min="37" max="39" width="5.42578125" customWidth="1"/>
  </cols>
  <sheetData>
    <row r="1" spans="1:39" ht="15.7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64"/>
      <c r="AM1" s="64"/>
    </row>
    <row r="2" spans="1:39" ht="15.7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64"/>
      <c r="AM2" s="64"/>
    </row>
    <row r="3" spans="1:3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>
      <c r="A4" s="49" t="s">
        <v>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>
      <c r="A5" s="50" t="s">
        <v>4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>
      <c r="A6" s="49" t="s">
        <v>5</v>
      </c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3"/>
      <c r="B7" s="4"/>
      <c r="C7" s="4"/>
      <c r="D7" s="4"/>
      <c r="E7" s="4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>
      <c r="A8" s="7" t="s">
        <v>10</v>
      </c>
      <c r="B8" s="8" t="s">
        <v>0</v>
      </c>
      <c r="C8" s="8" t="s">
        <v>1</v>
      </c>
      <c r="D8" s="9">
        <v>1</v>
      </c>
      <c r="E8" s="9" t="s">
        <v>17</v>
      </c>
      <c r="F8" s="9">
        <v>2</v>
      </c>
      <c r="G8" s="9" t="s">
        <v>17</v>
      </c>
      <c r="H8" s="9">
        <v>3</v>
      </c>
      <c r="I8" s="9" t="s">
        <v>17</v>
      </c>
      <c r="J8" s="9">
        <v>4</v>
      </c>
      <c r="K8" s="9" t="s">
        <v>17</v>
      </c>
      <c r="L8" s="9" t="s">
        <v>26</v>
      </c>
      <c r="M8" s="9" t="s">
        <v>17</v>
      </c>
      <c r="N8" s="9">
        <v>1</v>
      </c>
      <c r="O8" s="9" t="s">
        <v>17</v>
      </c>
      <c r="P8" s="9">
        <v>2</v>
      </c>
      <c r="Q8" s="9" t="s">
        <v>17</v>
      </c>
      <c r="R8" s="9">
        <v>3</v>
      </c>
      <c r="S8" s="9" t="s">
        <v>17</v>
      </c>
      <c r="T8" s="9">
        <v>4</v>
      </c>
      <c r="U8" s="9" t="s">
        <v>17</v>
      </c>
      <c r="V8" s="9" t="s">
        <v>27</v>
      </c>
      <c r="W8" s="9" t="s">
        <v>17</v>
      </c>
      <c r="X8" s="9">
        <v>1</v>
      </c>
      <c r="Y8" s="9" t="s">
        <v>17</v>
      </c>
      <c r="Z8" s="9">
        <v>2</v>
      </c>
      <c r="AA8" s="9" t="s">
        <v>17</v>
      </c>
      <c r="AB8" s="9">
        <v>3</v>
      </c>
      <c r="AC8" s="9" t="s">
        <v>28</v>
      </c>
      <c r="AD8" s="9">
        <v>4</v>
      </c>
      <c r="AE8" s="9" t="s">
        <v>17</v>
      </c>
      <c r="AF8" s="9" t="s">
        <v>29</v>
      </c>
      <c r="AG8" s="9" t="s">
        <v>17</v>
      </c>
      <c r="AH8" s="9" t="s">
        <v>34</v>
      </c>
      <c r="AI8" s="9" t="s">
        <v>17</v>
      </c>
      <c r="AJ8" s="4"/>
      <c r="AK8" s="4"/>
      <c r="AL8" s="4"/>
      <c r="AM8" s="4"/>
    </row>
    <row r="9" spans="1:39" ht="15">
      <c r="A9" s="52">
        <v>6</v>
      </c>
      <c r="B9" s="26" t="s">
        <v>120</v>
      </c>
      <c r="C9" s="26" t="s">
        <v>121</v>
      </c>
      <c r="D9" s="10">
        <v>97</v>
      </c>
      <c r="E9" s="10">
        <v>4</v>
      </c>
      <c r="F9" s="10">
        <v>100</v>
      </c>
      <c r="G9" s="10">
        <v>9</v>
      </c>
      <c r="H9" s="10">
        <v>100</v>
      </c>
      <c r="I9" s="10">
        <v>7</v>
      </c>
      <c r="J9" s="10">
        <v>100</v>
      </c>
      <c r="K9" s="10">
        <v>8</v>
      </c>
      <c r="L9" s="10">
        <f t="shared" ref="L9:L19" si="0">D9+F9+H9+J9</f>
        <v>397</v>
      </c>
      <c r="M9" s="10">
        <f t="shared" ref="M9:M19" si="1">E9+G9+I9+K9</f>
        <v>28</v>
      </c>
      <c r="N9" s="10">
        <v>97</v>
      </c>
      <c r="O9" s="10">
        <v>3</v>
      </c>
      <c r="P9" s="10">
        <v>96</v>
      </c>
      <c r="Q9" s="10">
        <v>3</v>
      </c>
      <c r="R9" s="10">
        <v>99</v>
      </c>
      <c r="S9" s="10">
        <v>3</v>
      </c>
      <c r="T9" s="10">
        <v>95</v>
      </c>
      <c r="U9" s="10">
        <v>3</v>
      </c>
      <c r="V9" s="10">
        <f t="shared" ref="V9:V21" si="2">N9+P9+R9+T9</f>
        <v>387</v>
      </c>
      <c r="W9" s="10">
        <f t="shared" ref="W9:W21" si="3">O9+Q9+S9+U9</f>
        <v>12</v>
      </c>
      <c r="X9" s="10">
        <v>98</v>
      </c>
      <c r="Y9" s="10">
        <v>7</v>
      </c>
      <c r="Z9" s="10">
        <v>98</v>
      </c>
      <c r="AA9" s="10">
        <v>3</v>
      </c>
      <c r="AB9" s="10">
        <v>96</v>
      </c>
      <c r="AC9" s="10">
        <v>6</v>
      </c>
      <c r="AD9" s="10">
        <v>99</v>
      </c>
      <c r="AE9" s="10">
        <v>7</v>
      </c>
      <c r="AF9" s="10">
        <f t="shared" ref="AF9:AF21" si="4">X9+Z9+AB9+AD9</f>
        <v>391</v>
      </c>
      <c r="AG9" s="10">
        <f t="shared" ref="AG9:AG21" si="5">Y9+AA9+AC9+AE9</f>
        <v>23</v>
      </c>
      <c r="AH9" s="7">
        <f t="shared" ref="AH9:AH21" si="6">L9+V9+AF9</f>
        <v>1175</v>
      </c>
      <c r="AI9" s="7">
        <f t="shared" ref="AI9:AI21" si="7">M9+W9+AG9</f>
        <v>63</v>
      </c>
      <c r="AJ9" s="35"/>
      <c r="AK9" s="35"/>
      <c r="AL9" s="35"/>
      <c r="AM9" s="35"/>
    </row>
    <row r="10" spans="1:39" ht="15">
      <c r="A10" s="52">
        <v>7</v>
      </c>
      <c r="B10" s="25" t="s">
        <v>126</v>
      </c>
      <c r="C10" s="25" t="s">
        <v>232</v>
      </c>
      <c r="D10" s="10">
        <v>100</v>
      </c>
      <c r="E10" s="10">
        <v>7</v>
      </c>
      <c r="F10" s="10">
        <v>99</v>
      </c>
      <c r="G10" s="10">
        <v>7</v>
      </c>
      <c r="H10" s="10">
        <v>100</v>
      </c>
      <c r="I10" s="10">
        <v>9</v>
      </c>
      <c r="J10" s="10">
        <v>100</v>
      </c>
      <c r="K10" s="10">
        <v>7</v>
      </c>
      <c r="L10" s="10">
        <f t="shared" si="0"/>
        <v>399</v>
      </c>
      <c r="M10" s="10">
        <f t="shared" si="1"/>
        <v>30</v>
      </c>
      <c r="N10" s="10">
        <v>97</v>
      </c>
      <c r="O10" s="10">
        <v>4</v>
      </c>
      <c r="P10" s="10">
        <v>97</v>
      </c>
      <c r="Q10" s="10">
        <v>4</v>
      </c>
      <c r="R10" s="10">
        <v>98</v>
      </c>
      <c r="S10" s="10">
        <v>3</v>
      </c>
      <c r="T10" s="10">
        <v>95</v>
      </c>
      <c r="U10" s="10">
        <v>4</v>
      </c>
      <c r="V10" s="10">
        <f t="shared" si="2"/>
        <v>387</v>
      </c>
      <c r="W10" s="10">
        <f t="shared" si="3"/>
        <v>15</v>
      </c>
      <c r="X10" s="10">
        <v>99</v>
      </c>
      <c r="Y10" s="10">
        <v>7</v>
      </c>
      <c r="Z10" s="10">
        <v>94</v>
      </c>
      <c r="AA10" s="10">
        <v>2</v>
      </c>
      <c r="AB10" s="10">
        <v>96</v>
      </c>
      <c r="AC10" s="10">
        <v>3</v>
      </c>
      <c r="AD10" s="10">
        <v>96</v>
      </c>
      <c r="AE10" s="10">
        <v>4</v>
      </c>
      <c r="AF10" s="10">
        <f t="shared" si="4"/>
        <v>385</v>
      </c>
      <c r="AG10" s="10">
        <f t="shared" si="5"/>
        <v>16</v>
      </c>
      <c r="AH10" s="7">
        <f t="shared" si="6"/>
        <v>1171</v>
      </c>
      <c r="AI10" s="7">
        <f t="shared" si="7"/>
        <v>61</v>
      </c>
      <c r="AJ10" s="35"/>
      <c r="AK10" s="35"/>
      <c r="AL10" s="35"/>
      <c r="AM10" s="35"/>
    </row>
    <row r="11" spans="1:39" ht="15">
      <c r="A11" s="52">
        <v>8</v>
      </c>
      <c r="B11" s="25" t="s">
        <v>127</v>
      </c>
      <c r="C11" s="25" t="s">
        <v>128</v>
      </c>
      <c r="D11" s="10">
        <v>99</v>
      </c>
      <c r="E11" s="10">
        <v>7</v>
      </c>
      <c r="F11" s="10">
        <v>97</v>
      </c>
      <c r="G11" s="10">
        <v>7</v>
      </c>
      <c r="H11" s="10">
        <v>99</v>
      </c>
      <c r="I11" s="10">
        <v>6</v>
      </c>
      <c r="J11" s="10">
        <v>99</v>
      </c>
      <c r="K11" s="10">
        <v>7</v>
      </c>
      <c r="L11" s="10">
        <f t="shared" si="0"/>
        <v>394</v>
      </c>
      <c r="M11" s="10">
        <f t="shared" si="1"/>
        <v>27</v>
      </c>
      <c r="N11" s="10">
        <v>97</v>
      </c>
      <c r="O11" s="10">
        <v>4</v>
      </c>
      <c r="P11" s="10">
        <v>96</v>
      </c>
      <c r="Q11" s="10">
        <v>3</v>
      </c>
      <c r="R11" s="10">
        <v>95</v>
      </c>
      <c r="S11" s="10">
        <v>3</v>
      </c>
      <c r="T11" s="10">
        <v>99</v>
      </c>
      <c r="U11" s="10">
        <v>6</v>
      </c>
      <c r="V11" s="10">
        <f t="shared" si="2"/>
        <v>387</v>
      </c>
      <c r="W11" s="10">
        <f t="shared" si="3"/>
        <v>16</v>
      </c>
      <c r="X11" s="10">
        <v>97</v>
      </c>
      <c r="Y11" s="10">
        <v>6</v>
      </c>
      <c r="Z11" s="10">
        <v>98</v>
      </c>
      <c r="AA11" s="10">
        <v>6</v>
      </c>
      <c r="AB11" s="10">
        <v>96</v>
      </c>
      <c r="AC11" s="10">
        <v>4</v>
      </c>
      <c r="AD11" s="10">
        <v>98</v>
      </c>
      <c r="AE11" s="10">
        <v>3</v>
      </c>
      <c r="AF11" s="10">
        <f t="shared" si="4"/>
        <v>389</v>
      </c>
      <c r="AG11" s="10">
        <f t="shared" si="5"/>
        <v>19</v>
      </c>
      <c r="AH11" s="7">
        <f t="shared" si="6"/>
        <v>1170</v>
      </c>
      <c r="AI11" s="7">
        <f t="shared" si="7"/>
        <v>62</v>
      </c>
      <c r="AJ11" s="35"/>
      <c r="AK11" s="35"/>
      <c r="AL11" s="35"/>
      <c r="AM11" s="35"/>
    </row>
    <row r="12" spans="1:39" ht="15">
      <c r="A12" s="52">
        <v>9</v>
      </c>
      <c r="B12" s="25" t="s">
        <v>129</v>
      </c>
      <c r="C12" s="25" t="s">
        <v>99</v>
      </c>
      <c r="D12" s="10">
        <v>100</v>
      </c>
      <c r="E12" s="10">
        <v>6</v>
      </c>
      <c r="F12" s="10">
        <v>100</v>
      </c>
      <c r="G12" s="10">
        <v>7</v>
      </c>
      <c r="H12" s="10">
        <v>99</v>
      </c>
      <c r="I12" s="10">
        <v>6</v>
      </c>
      <c r="J12" s="10">
        <v>99</v>
      </c>
      <c r="K12" s="10">
        <v>8</v>
      </c>
      <c r="L12" s="10">
        <f t="shared" si="0"/>
        <v>398</v>
      </c>
      <c r="M12" s="10">
        <f t="shared" si="1"/>
        <v>27</v>
      </c>
      <c r="N12" s="10">
        <v>97</v>
      </c>
      <c r="O12" s="10">
        <v>4</v>
      </c>
      <c r="P12" s="10">
        <v>95</v>
      </c>
      <c r="Q12" s="10">
        <v>2</v>
      </c>
      <c r="R12" s="10">
        <v>99</v>
      </c>
      <c r="S12" s="10">
        <v>5</v>
      </c>
      <c r="T12" s="10">
        <v>98</v>
      </c>
      <c r="U12" s="10">
        <v>7</v>
      </c>
      <c r="V12" s="10">
        <f t="shared" si="2"/>
        <v>389</v>
      </c>
      <c r="W12" s="10">
        <f t="shared" si="3"/>
        <v>18</v>
      </c>
      <c r="X12" s="10">
        <v>96</v>
      </c>
      <c r="Y12" s="10">
        <v>5</v>
      </c>
      <c r="Z12" s="10">
        <v>94</v>
      </c>
      <c r="AA12" s="10">
        <v>0</v>
      </c>
      <c r="AB12" s="10">
        <v>97</v>
      </c>
      <c r="AC12" s="10">
        <v>5</v>
      </c>
      <c r="AD12" s="10">
        <v>93</v>
      </c>
      <c r="AE12" s="10">
        <v>2</v>
      </c>
      <c r="AF12" s="10">
        <f t="shared" si="4"/>
        <v>380</v>
      </c>
      <c r="AG12" s="10">
        <f t="shared" si="5"/>
        <v>12</v>
      </c>
      <c r="AH12" s="7">
        <f t="shared" si="6"/>
        <v>1167</v>
      </c>
      <c r="AI12" s="7">
        <f t="shared" si="7"/>
        <v>57</v>
      </c>
      <c r="AJ12" s="35"/>
      <c r="AK12" s="35"/>
      <c r="AL12" s="35"/>
      <c r="AM12" s="35"/>
    </row>
    <row r="13" spans="1:39" ht="15">
      <c r="A13" s="52">
        <v>10</v>
      </c>
      <c r="B13" s="25" t="s">
        <v>132</v>
      </c>
      <c r="C13" s="25" t="s">
        <v>133</v>
      </c>
      <c r="D13" s="10">
        <v>97</v>
      </c>
      <c r="E13" s="10">
        <v>6</v>
      </c>
      <c r="F13" s="10">
        <v>100</v>
      </c>
      <c r="G13" s="10">
        <v>9</v>
      </c>
      <c r="H13" s="10">
        <v>99</v>
      </c>
      <c r="I13" s="10">
        <v>5</v>
      </c>
      <c r="J13" s="10">
        <v>99</v>
      </c>
      <c r="K13" s="10">
        <v>5</v>
      </c>
      <c r="L13" s="10">
        <f t="shared" si="0"/>
        <v>395</v>
      </c>
      <c r="M13" s="10">
        <f t="shared" si="1"/>
        <v>25</v>
      </c>
      <c r="N13" s="10">
        <v>97</v>
      </c>
      <c r="O13" s="10">
        <v>3</v>
      </c>
      <c r="P13" s="10">
        <v>91</v>
      </c>
      <c r="Q13" s="10">
        <v>2</v>
      </c>
      <c r="R13" s="10">
        <v>97</v>
      </c>
      <c r="S13" s="10">
        <v>5</v>
      </c>
      <c r="T13" s="10">
        <v>93</v>
      </c>
      <c r="U13" s="10">
        <v>1</v>
      </c>
      <c r="V13" s="10">
        <f t="shared" si="2"/>
        <v>378</v>
      </c>
      <c r="W13" s="10">
        <f t="shared" si="3"/>
        <v>11</v>
      </c>
      <c r="X13" s="10">
        <v>98</v>
      </c>
      <c r="Y13" s="10">
        <v>6</v>
      </c>
      <c r="Z13" s="10">
        <v>98</v>
      </c>
      <c r="AA13" s="10">
        <v>3</v>
      </c>
      <c r="AB13" s="10">
        <v>98</v>
      </c>
      <c r="AC13" s="10">
        <v>3</v>
      </c>
      <c r="AD13" s="10">
        <v>98</v>
      </c>
      <c r="AE13" s="10">
        <v>7</v>
      </c>
      <c r="AF13" s="10">
        <f t="shared" si="4"/>
        <v>392</v>
      </c>
      <c r="AG13" s="10">
        <f t="shared" si="5"/>
        <v>19</v>
      </c>
      <c r="AH13" s="7">
        <f t="shared" si="6"/>
        <v>1165</v>
      </c>
      <c r="AI13" s="7">
        <f t="shared" si="7"/>
        <v>55</v>
      </c>
      <c r="AJ13" s="35"/>
      <c r="AK13" s="35"/>
      <c r="AL13" s="35"/>
      <c r="AM13" s="35"/>
    </row>
    <row r="14" spans="1:39" ht="15">
      <c r="A14" s="52">
        <v>11</v>
      </c>
      <c r="B14" s="25" t="s">
        <v>118</v>
      </c>
      <c r="C14" s="25" t="s">
        <v>119</v>
      </c>
      <c r="D14" s="10">
        <v>100</v>
      </c>
      <c r="E14" s="10">
        <v>8</v>
      </c>
      <c r="F14" s="10">
        <v>97</v>
      </c>
      <c r="G14" s="10">
        <v>5</v>
      </c>
      <c r="H14" s="10">
        <v>99</v>
      </c>
      <c r="I14" s="10">
        <v>5</v>
      </c>
      <c r="J14" s="10">
        <v>98</v>
      </c>
      <c r="K14" s="10">
        <v>6</v>
      </c>
      <c r="L14" s="10">
        <f t="shared" si="0"/>
        <v>394</v>
      </c>
      <c r="M14" s="10">
        <f t="shared" si="1"/>
        <v>24</v>
      </c>
      <c r="N14" s="10">
        <v>93</v>
      </c>
      <c r="O14" s="10">
        <v>3</v>
      </c>
      <c r="P14" s="10">
        <v>97</v>
      </c>
      <c r="Q14" s="10">
        <v>4</v>
      </c>
      <c r="R14" s="10">
        <v>94</v>
      </c>
      <c r="S14" s="10">
        <v>5</v>
      </c>
      <c r="T14" s="10">
        <v>99</v>
      </c>
      <c r="U14" s="10">
        <v>6</v>
      </c>
      <c r="V14" s="10">
        <f t="shared" si="2"/>
        <v>383</v>
      </c>
      <c r="W14" s="10">
        <f t="shared" si="3"/>
        <v>18</v>
      </c>
      <c r="X14" s="10">
        <v>96</v>
      </c>
      <c r="Y14" s="10">
        <v>4</v>
      </c>
      <c r="Z14" s="10">
        <v>97</v>
      </c>
      <c r="AA14" s="10">
        <v>5</v>
      </c>
      <c r="AB14" s="10">
        <v>97</v>
      </c>
      <c r="AC14" s="10">
        <v>3</v>
      </c>
      <c r="AD14" s="10">
        <v>97</v>
      </c>
      <c r="AE14" s="10">
        <v>3</v>
      </c>
      <c r="AF14" s="10">
        <f t="shared" si="4"/>
        <v>387</v>
      </c>
      <c r="AG14" s="10">
        <f t="shared" si="5"/>
        <v>15</v>
      </c>
      <c r="AH14" s="7">
        <f t="shared" si="6"/>
        <v>1164</v>
      </c>
      <c r="AI14" s="7">
        <f t="shared" si="7"/>
        <v>57</v>
      </c>
      <c r="AJ14" s="35"/>
      <c r="AK14" s="35"/>
      <c r="AL14" s="35"/>
      <c r="AM14" s="35"/>
    </row>
    <row r="15" spans="1:39" ht="15">
      <c r="A15" s="52">
        <v>12</v>
      </c>
      <c r="B15" s="26" t="s">
        <v>124</v>
      </c>
      <c r="C15" s="26" t="s">
        <v>125</v>
      </c>
      <c r="D15" s="10">
        <v>98</v>
      </c>
      <c r="E15" s="10">
        <v>5</v>
      </c>
      <c r="F15" s="10">
        <v>99</v>
      </c>
      <c r="G15" s="10">
        <v>6</v>
      </c>
      <c r="H15" s="10">
        <v>99</v>
      </c>
      <c r="I15" s="10">
        <v>7</v>
      </c>
      <c r="J15" s="10">
        <v>100</v>
      </c>
      <c r="K15" s="10">
        <v>10</v>
      </c>
      <c r="L15" s="10">
        <f t="shared" si="0"/>
        <v>396</v>
      </c>
      <c r="M15" s="10">
        <f t="shared" si="1"/>
        <v>28</v>
      </c>
      <c r="N15" s="10">
        <v>93</v>
      </c>
      <c r="O15" s="10">
        <v>2</v>
      </c>
      <c r="P15" s="10">
        <v>94</v>
      </c>
      <c r="Q15" s="10">
        <v>2</v>
      </c>
      <c r="R15" s="10">
        <v>97</v>
      </c>
      <c r="S15" s="10">
        <v>5</v>
      </c>
      <c r="T15" s="10">
        <v>96</v>
      </c>
      <c r="U15" s="10">
        <v>4</v>
      </c>
      <c r="V15" s="10">
        <f t="shared" si="2"/>
        <v>380</v>
      </c>
      <c r="W15" s="10">
        <f t="shared" si="3"/>
        <v>13</v>
      </c>
      <c r="X15" s="10">
        <v>97</v>
      </c>
      <c r="Y15" s="10">
        <v>6</v>
      </c>
      <c r="Z15" s="10">
        <v>96</v>
      </c>
      <c r="AA15" s="10">
        <v>3</v>
      </c>
      <c r="AB15" s="10">
        <v>94</v>
      </c>
      <c r="AC15" s="10">
        <v>2</v>
      </c>
      <c r="AD15" s="10">
        <v>93</v>
      </c>
      <c r="AE15" s="10">
        <v>1</v>
      </c>
      <c r="AF15" s="10">
        <f t="shared" si="4"/>
        <v>380</v>
      </c>
      <c r="AG15" s="10">
        <f t="shared" si="5"/>
        <v>12</v>
      </c>
      <c r="AH15" s="7">
        <f t="shared" si="6"/>
        <v>1156</v>
      </c>
      <c r="AI15" s="7">
        <f t="shared" si="7"/>
        <v>53</v>
      </c>
      <c r="AJ15" s="35"/>
      <c r="AK15" s="35"/>
      <c r="AL15" s="35"/>
      <c r="AM15" s="35"/>
    </row>
    <row r="16" spans="1:39" ht="15">
      <c r="A16" s="52">
        <v>13</v>
      </c>
      <c r="B16" s="26" t="s">
        <v>110</v>
      </c>
      <c r="C16" s="26" t="s">
        <v>111</v>
      </c>
      <c r="D16" s="10">
        <v>98</v>
      </c>
      <c r="E16" s="10">
        <v>3</v>
      </c>
      <c r="F16" s="10">
        <v>98</v>
      </c>
      <c r="G16" s="10">
        <v>6</v>
      </c>
      <c r="H16" s="10">
        <v>98</v>
      </c>
      <c r="I16" s="10">
        <v>4</v>
      </c>
      <c r="J16" s="10">
        <v>99</v>
      </c>
      <c r="K16" s="10">
        <v>6</v>
      </c>
      <c r="L16" s="10">
        <f t="shared" si="0"/>
        <v>393</v>
      </c>
      <c r="M16" s="10">
        <f t="shared" si="1"/>
        <v>19</v>
      </c>
      <c r="N16" s="10">
        <v>96</v>
      </c>
      <c r="O16" s="10">
        <v>0</v>
      </c>
      <c r="P16" s="10">
        <v>91</v>
      </c>
      <c r="Q16" s="10">
        <v>4</v>
      </c>
      <c r="R16" s="10">
        <v>91</v>
      </c>
      <c r="S16" s="10">
        <v>2</v>
      </c>
      <c r="T16" s="10">
        <v>97</v>
      </c>
      <c r="U16" s="10">
        <v>3</v>
      </c>
      <c r="V16" s="10">
        <f t="shared" si="2"/>
        <v>375</v>
      </c>
      <c r="W16" s="10">
        <f t="shared" si="3"/>
        <v>9</v>
      </c>
      <c r="X16" s="10">
        <v>93</v>
      </c>
      <c r="Y16" s="10">
        <v>1</v>
      </c>
      <c r="Z16" s="10">
        <v>94</v>
      </c>
      <c r="AA16" s="10">
        <v>2</v>
      </c>
      <c r="AB16" s="10">
        <v>96</v>
      </c>
      <c r="AC16" s="10">
        <v>0</v>
      </c>
      <c r="AD16" s="10">
        <v>98</v>
      </c>
      <c r="AE16" s="10">
        <v>6</v>
      </c>
      <c r="AF16" s="10">
        <f t="shared" si="4"/>
        <v>381</v>
      </c>
      <c r="AG16" s="10">
        <f t="shared" si="5"/>
        <v>9</v>
      </c>
      <c r="AH16" s="7">
        <f t="shared" si="6"/>
        <v>1149</v>
      </c>
      <c r="AI16" s="7">
        <f t="shared" si="7"/>
        <v>37</v>
      </c>
      <c r="AJ16" s="35"/>
      <c r="AK16" s="35"/>
      <c r="AL16" s="35"/>
      <c r="AM16" s="35"/>
    </row>
    <row r="17" spans="1:39" ht="15">
      <c r="A17" s="52">
        <v>14</v>
      </c>
      <c r="B17" s="25" t="s">
        <v>151</v>
      </c>
      <c r="C17" s="25" t="s">
        <v>152</v>
      </c>
      <c r="D17" s="10">
        <v>97</v>
      </c>
      <c r="E17" s="10">
        <v>6</v>
      </c>
      <c r="F17" s="10">
        <v>99</v>
      </c>
      <c r="G17" s="10">
        <v>3</v>
      </c>
      <c r="H17" s="10">
        <v>98</v>
      </c>
      <c r="I17" s="10">
        <v>4</v>
      </c>
      <c r="J17" s="10">
        <v>100</v>
      </c>
      <c r="K17" s="10">
        <v>6</v>
      </c>
      <c r="L17" s="10">
        <f t="shared" si="0"/>
        <v>394</v>
      </c>
      <c r="M17" s="10">
        <f t="shared" si="1"/>
        <v>19</v>
      </c>
      <c r="N17" s="10">
        <v>89</v>
      </c>
      <c r="O17" s="10">
        <v>2</v>
      </c>
      <c r="P17" s="10">
        <v>88</v>
      </c>
      <c r="Q17" s="10">
        <v>0</v>
      </c>
      <c r="R17" s="10">
        <v>95</v>
      </c>
      <c r="S17" s="10">
        <v>5</v>
      </c>
      <c r="T17" s="10">
        <v>94</v>
      </c>
      <c r="U17" s="10">
        <v>2</v>
      </c>
      <c r="V17" s="10">
        <f t="shared" si="2"/>
        <v>366</v>
      </c>
      <c r="W17" s="10">
        <f t="shared" si="3"/>
        <v>9</v>
      </c>
      <c r="X17" s="10">
        <v>96</v>
      </c>
      <c r="Y17" s="10">
        <v>3</v>
      </c>
      <c r="Z17" s="10">
        <v>97</v>
      </c>
      <c r="AA17" s="10">
        <v>4</v>
      </c>
      <c r="AB17" s="10">
        <v>96</v>
      </c>
      <c r="AC17" s="10">
        <v>5</v>
      </c>
      <c r="AD17" s="10">
        <v>98</v>
      </c>
      <c r="AE17" s="10">
        <v>3</v>
      </c>
      <c r="AF17" s="10">
        <f t="shared" si="4"/>
        <v>387</v>
      </c>
      <c r="AG17" s="10">
        <f t="shared" si="5"/>
        <v>15</v>
      </c>
      <c r="AH17" s="7">
        <f t="shared" si="6"/>
        <v>1147</v>
      </c>
      <c r="AI17" s="7">
        <f t="shared" si="7"/>
        <v>43</v>
      </c>
      <c r="AJ17" s="35"/>
      <c r="AK17" s="35"/>
      <c r="AL17" s="35"/>
      <c r="AM17" s="35"/>
    </row>
    <row r="18" spans="1:39" ht="15">
      <c r="A18" s="52">
        <v>15</v>
      </c>
      <c r="B18" s="25" t="s">
        <v>105</v>
      </c>
      <c r="C18" s="25" t="s">
        <v>106</v>
      </c>
      <c r="D18" s="10">
        <v>97</v>
      </c>
      <c r="E18" s="10">
        <v>6</v>
      </c>
      <c r="F18" s="10">
        <v>97</v>
      </c>
      <c r="G18" s="10">
        <v>5</v>
      </c>
      <c r="H18" s="10">
        <v>96</v>
      </c>
      <c r="I18" s="10">
        <v>4</v>
      </c>
      <c r="J18" s="10">
        <v>99</v>
      </c>
      <c r="K18" s="10">
        <v>6</v>
      </c>
      <c r="L18" s="10">
        <f t="shared" si="0"/>
        <v>389</v>
      </c>
      <c r="M18" s="10">
        <f t="shared" si="1"/>
        <v>21</v>
      </c>
      <c r="N18" s="10">
        <v>96</v>
      </c>
      <c r="O18" s="10">
        <v>4</v>
      </c>
      <c r="P18" s="10">
        <v>92</v>
      </c>
      <c r="Q18" s="10">
        <v>4</v>
      </c>
      <c r="R18" s="10">
        <v>92</v>
      </c>
      <c r="S18" s="10">
        <v>3</v>
      </c>
      <c r="T18" s="10">
        <v>90</v>
      </c>
      <c r="U18" s="10">
        <v>2</v>
      </c>
      <c r="V18" s="10">
        <f t="shared" si="2"/>
        <v>370</v>
      </c>
      <c r="W18" s="10">
        <f t="shared" si="3"/>
        <v>13</v>
      </c>
      <c r="X18" s="10">
        <v>95</v>
      </c>
      <c r="Y18" s="10">
        <v>3</v>
      </c>
      <c r="Z18" s="10">
        <v>98</v>
      </c>
      <c r="AA18" s="10">
        <v>5</v>
      </c>
      <c r="AB18" s="10">
        <v>97</v>
      </c>
      <c r="AC18" s="10">
        <v>5</v>
      </c>
      <c r="AD18" s="10">
        <v>96</v>
      </c>
      <c r="AE18" s="10">
        <v>4</v>
      </c>
      <c r="AF18" s="10">
        <f t="shared" si="4"/>
        <v>386</v>
      </c>
      <c r="AG18" s="10">
        <f t="shared" si="5"/>
        <v>17</v>
      </c>
      <c r="AH18" s="7">
        <f t="shared" si="6"/>
        <v>1145</v>
      </c>
      <c r="AI18" s="7">
        <f t="shared" si="7"/>
        <v>51</v>
      </c>
      <c r="AJ18" s="35"/>
      <c r="AK18" s="35"/>
      <c r="AL18" s="35"/>
      <c r="AM18" s="35"/>
    </row>
    <row r="19" spans="1:39" ht="15">
      <c r="A19" s="52">
        <v>16</v>
      </c>
      <c r="B19" s="26" t="s">
        <v>214</v>
      </c>
      <c r="C19" s="26" t="s">
        <v>215</v>
      </c>
      <c r="D19" s="10">
        <v>91</v>
      </c>
      <c r="E19" s="10">
        <v>3</v>
      </c>
      <c r="F19" s="10">
        <v>9</v>
      </c>
      <c r="G19" s="10">
        <v>0</v>
      </c>
      <c r="H19" s="10"/>
      <c r="I19" s="10"/>
      <c r="J19" s="10"/>
      <c r="K19" s="10"/>
      <c r="L19" s="10">
        <f t="shared" si="0"/>
        <v>100</v>
      </c>
      <c r="M19" s="10">
        <f t="shared" si="1"/>
        <v>3</v>
      </c>
      <c r="N19" s="10"/>
      <c r="O19" s="10"/>
      <c r="P19" s="10"/>
      <c r="Q19" s="10"/>
      <c r="R19" s="10"/>
      <c r="S19" s="10"/>
      <c r="T19" s="10"/>
      <c r="U19" s="10"/>
      <c r="V19" s="10">
        <f t="shared" si="2"/>
        <v>0</v>
      </c>
      <c r="W19" s="10">
        <f t="shared" si="3"/>
        <v>0</v>
      </c>
      <c r="X19" s="10"/>
      <c r="Y19" s="10"/>
      <c r="Z19" s="10"/>
      <c r="AA19" s="10"/>
      <c r="AB19" s="10"/>
      <c r="AC19" s="10"/>
      <c r="AD19" s="10"/>
      <c r="AE19" s="10"/>
      <c r="AF19" s="10">
        <f t="shared" si="4"/>
        <v>0</v>
      </c>
      <c r="AG19" s="10">
        <f t="shared" si="5"/>
        <v>0</v>
      </c>
      <c r="AH19" s="7">
        <f t="shared" si="6"/>
        <v>100</v>
      </c>
      <c r="AI19" s="7">
        <f t="shared" si="7"/>
        <v>3</v>
      </c>
      <c r="AJ19" s="35"/>
      <c r="AK19" s="35"/>
      <c r="AL19" s="35"/>
      <c r="AM19" s="35"/>
    </row>
    <row r="20" spans="1:39" ht="15">
      <c r="A20" s="52">
        <v>17</v>
      </c>
      <c r="B20" s="26" t="s">
        <v>83</v>
      </c>
      <c r="C20" s="26" t="s">
        <v>84</v>
      </c>
      <c r="D20" s="10" t="s">
        <v>275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>
        <f t="shared" si="2"/>
        <v>0</v>
      </c>
      <c r="W20" s="10">
        <f t="shared" si="3"/>
        <v>0</v>
      </c>
      <c r="X20" s="10"/>
      <c r="Y20" s="10"/>
      <c r="Z20" s="10"/>
      <c r="AA20" s="10"/>
      <c r="AB20" s="10"/>
      <c r="AC20" s="10"/>
      <c r="AD20" s="10"/>
      <c r="AE20" s="10"/>
      <c r="AF20" s="10">
        <f t="shared" si="4"/>
        <v>0</v>
      </c>
      <c r="AG20" s="10">
        <f t="shared" si="5"/>
        <v>0</v>
      </c>
      <c r="AH20" s="7">
        <f t="shared" si="6"/>
        <v>0</v>
      </c>
      <c r="AI20" s="7">
        <f t="shared" si="7"/>
        <v>0</v>
      </c>
      <c r="AJ20" s="35"/>
      <c r="AK20" s="35"/>
      <c r="AL20" s="35"/>
      <c r="AM20" s="35"/>
    </row>
    <row r="21" spans="1:39" ht="15">
      <c r="A21" s="52">
        <v>19</v>
      </c>
      <c r="B21" s="26" t="s">
        <v>185</v>
      </c>
      <c r="C21" s="26" t="s">
        <v>186</v>
      </c>
      <c r="D21" s="10" t="s">
        <v>275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>
        <f t="shared" si="2"/>
        <v>0</v>
      </c>
      <c r="W21" s="10">
        <f t="shared" si="3"/>
        <v>0</v>
      </c>
      <c r="X21" s="10"/>
      <c r="Y21" s="10"/>
      <c r="Z21" s="10"/>
      <c r="AA21" s="10"/>
      <c r="AB21" s="10"/>
      <c r="AC21" s="10"/>
      <c r="AD21" s="10"/>
      <c r="AE21" s="10"/>
      <c r="AF21" s="10">
        <f t="shared" si="4"/>
        <v>0</v>
      </c>
      <c r="AG21" s="10">
        <f t="shared" si="5"/>
        <v>0</v>
      </c>
      <c r="AH21" s="7">
        <f t="shared" si="6"/>
        <v>0</v>
      </c>
      <c r="AI21" s="7">
        <f t="shared" si="7"/>
        <v>0</v>
      </c>
      <c r="AJ21" s="35"/>
      <c r="AK21" s="35"/>
      <c r="AL21" s="35"/>
      <c r="AM21" s="35"/>
    </row>
    <row r="22" spans="1:39" ht="15">
      <c r="A22" s="52"/>
      <c r="B22" s="25"/>
      <c r="C22" s="25"/>
      <c r="D22" s="10"/>
      <c r="E22" s="10"/>
      <c r="F22" s="10"/>
      <c r="G22" s="10"/>
      <c r="H22" s="10"/>
      <c r="I22" s="10"/>
      <c r="J22" s="10"/>
      <c r="K22" s="10"/>
      <c r="L22" s="10">
        <f t="shared" ref="L22:L31" si="8">D22+F22+H22+J22</f>
        <v>0</v>
      </c>
      <c r="M22" s="10">
        <f t="shared" ref="M22:M31" si="9">E22+G22+I22+K22</f>
        <v>0</v>
      </c>
      <c r="N22" s="10"/>
      <c r="O22" s="10"/>
      <c r="P22" s="10"/>
      <c r="Q22" s="10"/>
      <c r="R22" s="10"/>
      <c r="S22" s="10"/>
      <c r="T22" s="10"/>
      <c r="U22" s="10"/>
      <c r="V22" s="10">
        <f t="shared" ref="V22:V31" si="10">N22+P22+R22+T22</f>
        <v>0</v>
      </c>
      <c r="W22" s="10">
        <f t="shared" ref="W22:W31" si="11">O22+Q22+S22+U22</f>
        <v>0</v>
      </c>
      <c r="X22" s="10"/>
      <c r="Y22" s="10"/>
      <c r="Z22" s="10"/>
      <c r="AA22" s="10"/>
      <c r="AB22" s="10"/>
      <c r="AC22" s="10"/>
      <c r="AD22" s="10"/>
      <c r="AE22" s="10"/>
      <c r="AF22" s="10">
        <f t="shared" ref="AF22:AF31" si="12">X22+Z22+AB22+AD22</f>
        <v>0</v>
      </c>
      <c r="AG22" s="10">
        <f t="shared" ref="AG22:AG31" si="13">Y22+AA22+AC22+AE22</f>
        <v>0</v>
      </c>
      <c r="AH22" s="7">
        <f t="shared" ref="AH22:AH31" si="14">L22+V22+AF22</f>
        <v>0</v>
      </c>
      <c r="AI22" s="7">
        <f t="shared" ref="AI22:AI31" si="15">M22+W22+AG22</f>
        <v>0</v>
      </c>
      <c r="AJ22" s="35"/>
      <c r="AK22" s="35"/>
      <c r="AL22" s="35"/>
      <c r="AM22" s="35"/>
    </row>
    <row r="23" spans="1:39" ht="15">
      <c r="A23" s="52"/>
      <c r="B23" s="25"/>
      <c r="C23" s="25"/>
      <c r="D23" s="10"/>
      <c r="E23" s="10"/>
      <c r="F23" s="10"/>
      <c r="G23" s="10"/>
      <c r="H23" s="10"/>
      <c r="I23" s="10"/>
      <c r="J23" s="10"/>
      <c r="K23" s="10"/>
      <c r="L23" s="10">
        <f t="shared" si="8"/>
        <v>0</v>
      </c>
      <c r="M23" s="10">
        <f t="shared" si="9"/>
        <v>0</v>
      </c>
      <c r="N23" s="10"/>
      <c r="O23" s="10"/>
      <c r="P23" s="10"/>
      <c r="Q23" s="10"/>
      <c r="R23" s="10"/>
      <c r="S23" s="10"/>
      <c r="T23" s="10"/>
      <c r="U23" s="10"/>
      <c r="V23" s="10">
        <f t="shared" si="10"/>
        <v>0</v>
      </c>
      <c r="W23" s="10">
        <f t="shared" si="11"/>
        <v>0</v>
      </c>
      <c r="X23" s="10"/>
      <c r="Y23" s="10"/>
      <c r="Z23" s="10"/>
      <c r="AA23" s="10"/>
      <c r="AB23" s="10"/>
      <c r="AC23" s="10"/>
      <c r="AD23" s="10"/>
      <c r="AE23" s="10"/>
      <c r="AF23" s="10">
        <f t="shared" si="12"/>
        <v>0</v>
      </c>
      <c r="AG23" s="10">
        <f t="shared" si="13"/>
        <v>0</v>
      </c>
      <c r="AH23" s="7">
        <f t="shared" si="14"/>
        <v>0</v>
      </c>
      <c r="AI23" s="7">
        <f t="shared" si="15"/>
        <v>0</v>
      </c>
      <c r="AJ23" s="35"/>
      <c r="AK23" s="35"/>
      <c r="AL23" s="35"/>
      <c r="AM23" s="35"/>
    </row>
    <row r="24" spans="1:39" ht="15">
      <c r="A24" s="52"/>
      <c r="B24" s="25"/>
      <c r="C24" s="25"/>
      <c r="D24" s="10"/>
      <c r="E24" s="10"/>
      <c r="F24" s="10"/>
      <c r="G24" s="10"/>
      <c r="H24" s="10"/>
      <c r="I24" s="10"/>
      <c r="J24" s="10"/>
      <c r="K24" s="10"/>
      <c r="L24" s="10">
        <f t="shared" si="8"/>
        <v>0</v>
      </c>
      <c r="M24" s="10">
        <f t="shared" si="9"/>
        <v>0</v>
      </c>
      <c r="N24" s="10"/>
      <c r="O24" s="10"/>
      <c r="P24" s="10"/>
      <c r="Q24" s="10"/>
      <c r="R24" s="10"/>
      <c r="S24" s="10"/>
      <c r="T24" s="10"/>
      <c r="U24" s="10"/>
      <c r="V24" s="10">
        <f t="shared" si="10"/>
        <v>0</v>
      </c>
      <c r="W24" s="10">
        <f t="shared" si="11"/>
        <v>0</v>
      </c>
      <c r="X24" s="10"/>
      <c r="Y24" s="10"/>
      <c r="Z24" s="10"/>
      <c r="AA24" s="10"/>
      <c r="AB24" s="10"/>
      <c r="AC24" s="10"/>
      <c r="AD24" s="10"/>
      <c r="AE24" s="10"/>
      <c r="AF24" s="10">
        <f t="shared" si="12"/>
        <v>0</v>
      </c>
      <c r="AG24" s="10">
        <f t="shared" si="13"/>
        <v>0</v>
      </c>
      <c r="AH24" s="7">
        <f t="shared" si="14"/>
        <v>0</v>
      </c>
      <c r="AI24" s="7">
        <f t="shared" si="15"/>
        <v>0</v>
      </c>
      <c r="AJ24" s="35"/>
      <c r="AK24" s="35"/>
      <c r="AL24" s="35"/>
      <c r="AM24" s="35"/>
    </row>
    <row r="25" spans="1:39" ht="15">
      <c r="A25" s="52"/>
      <c r="B25" s="25"/>
      <c r="C25" s="25"/>
      <c r="D25" s="10"/>
      <c r="E25" s="10"/>
      <c r="F25" s="10"/>
      <c r="G25" s="10"/>
      <c r="H25" s="10"/>
      <c r="I25" s="10"/>
      <c r="J25" s="10"/>
      <c r="K25" s="10"/>
      <c r="L25" s="10">
        <f t="shared" si="8"/>
        <v>0</v>
      </c>
      <c r="M25" s="10">
        <f t="shared" si="9"/>
        <v>0</v>
      </c>
      <c r="N25" s="10"/>
      <c r="O25" s="10"/>
      <c r="P25" s="10"/>
      <c r="Q25" s="10"/>
      <c r="R25" s="10"/>
      <c r="S25" s="10"/>
      <c r="T25" s="10"/>
      <c r="U25" s="10"/>
      <c r="V25" s="10">
        <f t="shared" si="10"/>
        <v>0</v>
      </c>
      <c r="W25" s="10">
        <f t="shared" si="11"/>
        <v>0</v>
      </c>
      <c r="X25" s="10"/>
      <c r="Y25" s="10"/>
      <c r="Z25" s="10"/>
      <c r="AA25" s="10"/>
      <c r="AB25" s="10"/>
      <c r="AC25" s="10"/>
      <c r="AD25" s="10"/>
      <c r="AE25" s="10"/>
      <c r="AF25" s="10">
        <f t="shared" si="12"/>
        <v>0</v>
      </c>
      <c r="AG25" s="10">
        <f t="shared" si="13"/>
        <v>0</v>
      </c>
      <c r="AH25" s="7">
        <f t="shared" si="14"/>
        <v>0</v>
      </c>
      <c r="AI25" s="7">
        <f t="shared" si="15"/>
        <v>0</v>
      </c>
      <c r="AJ25" s="35"/>
      <c r="AK25" s="35"/>
      <c r="AL25" s="35"/>
      <c r="AM25" s="35"/>
    </row>
    <row r="26" spans="1:39" ht="15">
      <c r="A26" s="52"/>
      <c r="B26" s="25"/>
      <c r="C26" s="25"/>
      <c r="D26" s="10"/>
      <c r="E26" s="10"/>
      <c r="F26" s="10"/>
      <c r="G26" s="10"/>
      <c r="H26" s="10"/>
      <c r="I26" s="10"/>
      <c r="J26" s="10"/>
      <c r="K26" s="10"/>
      <c r="L26" s="10">
        <f t="shared" si="8"/>
        <v>0</v>
      </c>
      <c r="M26" s="10">
        <f t="shared" si="9"/>
        <v>0</v>
      </c>
      <c r="N26" s="10"/>
      <c r="O26" s="10"/>
      <c r="P26" s="10"/>
      <c r="Q26" s="10"/>
      <c r="R26" s="10"/>
      <c r="S26" s="10"/>
      <c r="T26" s="10"/>
      <c r="U26" s="10"/>
      <c r="V26" s="10">
        <f t="shared" si="10"/>
        <v>0</v>
      </c>
      <c r="W26" s="10">
        <f t="shared" si="11"/>
        <v>0</v>
      </c>
      <c r="X26" s="10"/>
      <c r="Y26" s="10"/>
      <c r="Z26" s="10"/>
      <c r="AA26" s="10"/>
      <c r="AB26" s="10"/>
      <c r="AC26" s="10"/>
      <c r="AD26" s="10"/>
      <c r="AE26" s="10"/>
      <c r="AF26" s="10">
        <f t="shared" si="12"/>
        <v>0</v>
      </c>
      <c r="AG26" s="10">
        <f t="shared" si="13"/>
        <v>0</v>
      </c>
      <c r="AH26" s="7">
        <f t="shared" si="14"/>
        <v>0</v>
      </c>
      <c r="AI26" s="7">
        <f t="shared" si="15"/>
        <v>0</v>
      </c>
      <c r="AJ26" s="35"/>
      <c r="AK26" s="35"/>
      <c r="AL26" s="35"/>
      <c r="AM26" s="35"/>
    </row>
    <row r="27" spans="1:39" ht="15">
      <c r="A27" s="52"/>
      <c r="B27" s="25"/>
      <c r="C27" s="25"/>
      <c r="D27" s="10"/>
      <c r="E27" s="10"/>
      <c r="F27" s="10"/>
      <c r="G27" s="10"/>
      <c r="H27" s="10"/>
      <c r="I27" s="10"/>
      <c r="J27" s="10"/>
      <c r="K27" s="10"/>
      <c r="L27" s="10">
        <f t="shared" si="8"/>
        <v>0</v>
      </c>
      <c r="M27" s="10">
        <f t="shared" si="9"/>
        <v>0</v>
      </c>
      <c r="N27" s="10"/>
      <c r="O27" s="10"/>
      <c r="P27" s="10"/>
      <c r="Q27" s="10"/>
      <c r="R27" s="10"/>
      <c r="S27" s="10"/>
      <c r="T27" s="10"/>
      <c r="U27" s="10"/>
      <c r="V27" s="10">
        <f t="shared" si="10"/>
        <v>0</v>
      </c>
      <c r="W27" s="10">
        <f t="shared" si="11"/>
        <v>0</v>
      </c>
      <c r="X27" s="10"/>
      <c r="Y27" s="10"/>
      <c r="Z27" s="10"/>
      <c r="AA27" s="10"/>
      <c r="AB27" s="10"/>
      <c r="AC27" s="10"/>
      <c r="AD27" s="10"/>
      <c r="AE27" s="10"/>
      <c r="AF27" s="10">
        <f t="shared" si="12"/>
        <v>0</v>
      </c>
      <c r="AG27" s="10">
        <f t="shared" si="13"/>
        <v>0</v>
      </c>
      <c r="AH27" s="7">
        <f t="shared" si="14"/>
        <v>0</v>
      </c>
      <c r="AI27" s="7">
        <f t="shared" si="15"/>
        <v>0</v>
      </c>
      <c r="AJ27" s="35"/>
      <c r="AK27" s="35"/>
      <c r="AL27" s="35"/>
      <c r="AM27" s="35"/>
    </row>
    <row r="28" spans="1:39" ht="15">
      <c r="A28" s="52"/>
      <c r="B28" s="25"/>
      <c r="C28" s="25"/>
      <c r="D28" s="10"/>
      <c r="E28" s="10"/>
      <c r="F28" s="10"/>
      <c r="G28" s="10"/>
      <c r="H28" s="10"/>
      <c r="I28" s="10"/>
      <c r="J28" s="10"/>
      <c r="K28" s="10"/>
      <c r="L28" s="10">
        <f t="shared" si="8"/>
        <v>0</v>
      </c>
      <c r="M28" s="10">
        <f t="shared" si="9"/>
        <v>0</v>
      </c>
      <c r="N28" s="10"/>
      <c r="O28" s="10"/>
      <c r="P28" s="10"/>
      <c r="Q28" s="10"/>
      <c r="R28" s="10"/>
      <c r="S28" s="10"/>
      <c r="T28" s="10"/>
      <c r="U28" s="10"/>
      <c r="V28" s="10">
        <f t="shared" si="10"/>
        <v>0</v>
      </c>
      <c r="W28" s="10">
        <f t="shared" si="11"/>
        <v>0</v>
      </c>
      <c r="X28" s="10"/>
      <c r="Y28" s="10"/>
      <c r="Z28" s="10"/>
      <c r="AA28" s="10"/>
      <c r="AB28" s="10"/>
      <c r="AC28" s="10"/>
      <c r="AD28" s="10"/>
      <c r="AE28" s="10"/>
      <c r="AF28" s="10">
        <f t="shared" si="12"/>
        <v>0</v>
      </c>
      <c r="AG28" s="10">
        <f t="shared" si="13"/>
        <v>0</v>
      </c>
      <c r="AH28" s="7">
        <f t="shared" si="14"/>
        <v>0</v>
      </c>
      <c r="AI28" s="7">
        <f t="shared" si="15"/>
        <v>0</v>
      </c>
      <c r="AJ28" s="35"/>
      <c r="AK28" s="35"/>
      <c r="AL28" s="35"/>
      <c r="AM28" s="35"/>
    </row>
    <row r="29" spans="1:39" ht="15">
      <c r="A29" s="52"/>
      <c r="B29" s="26"/>
      <c r="C29" s="26"/>
      <c r="D29" s="10"/>
      <c r="E29" s="10"/>
      <c r="F29" s="10"/>
      <c r="G29" s="10"/>
      <c r="H29" s="10"/>
      <c r="I29" s="10"/>
      <c r="J29" s="10"/>
      <c r="K29" s="10"/>
      <c r="L29" s="10">
        <f t="shared" si="8"/>
        <v>0</v>
      </c>
      <c r="M29" s="10">
        <f t="shared" si="9"/>
        <v>0</v>
      </c>
      <c r="N29" s="10"/>
      <c r="O29" s="10"/>
      <c r="P29" s="10"/>
      <c r="Q29" s="10"/>
      <c r="R29" s="10"/>
      <c r="S29" s="10"/>
      <c r="T29" s="10"/>
      <c r="U29" s="10"/>
      <c r="V29" s="10">
        <f t="shared" si="10"/>
        <v>0</v>
      </c>
      <c r="W29" s="10">
        <f t="shared" si="11"/>
        <v>0</v>
      </c>
      <c r="X29" s="10"/>
      <c r="Y29" s="10"/>
      <c r="Z29" s="10"/>
      <c r="AA29" s="10"/>
      <c r="AB29" s="10"/>
      <c r="AC29" s="10"/>
      <c r="AD29" s="10"/>
      <c r="AE29" s="10"/>
      <c r="AF29" s="10">
        <f t="shared" si="12"/>
        <v>0</v>
      </c>
      <c r="AG29" s="10">
        <f t="shared" si="13"/>
        <v>0</v>
      </c>
      <c r="AH29" s="7">
        <f t="shared" si="14"/>
        <v>0</v>
      </c>
      <c r="AI29" s="7">
        <f t="shared" si="15"/>
        <v>0</v>
      </c>
      <c r="AJ29" s="35"/>
      <c r="AK29" s="35"/>
      <c r="AL29" s="35"/>
      <c r="AM29" s="35"/>
    </row>
    <row r="30" spans="1:39" ht="15">
      <c r="A30" s="52"/>
      <c r="B30" s="26"/>
      <c r="C30" s="26"/>
      <c r="D30" s="10"/>
      <c r="E30" s="10"/>
      <c r="F30" s="10"/>
      <c r="G30" s="10"/>
      <c r="H30" s="10"/>
      <c r="I30" s="10"/>
      <c r="J30" s="10"/>
      <c r="K30" s="10"/>
      <c r="L30" s="10">
        <f t="shared" si="8"/>
        <v>0</v>
      </c>
      <c r="M30" s="10">
        <f t="shared" si="9"/>
        <v>0</v>
      </c>
      <c r="N30" s="10"/>
      <c r="O30" s="10"/>
      <c r="P30" s="10"/>
      <c r="Q30" s="10"/>
      <c r="R30" s="10"/>
      <c r="S30" s="10"/>
      <c r="T30" s="10"/>
      <c r="U30" s="10"/>
      <c r="V30" s="10">
        <f t="shared" si="10"/>
        <v>0</v>
      </c>
      <c r="W30" s="10">
        <f t="shared" si="11"/>
        <v>0</v>
      </c>
      <c r="X30" s="10"/>
      <c r="Y30" s="10"/>
      <c r="Z30" s="10"/>
      <c r="AA30" s="10"/>
      <c r="AB30" s="10"/>
      <c r="AC30" s="10"/>
      <c r="AD30" s="10"/>
      <c r="AE30" s="10"/>
      <c r="AF30" s="10">
        <f t="shared" si="12"/>
        <v>0</v>
      </c>
      <c r="AG30" s="10">
        <f t="shared" si="13"/>
        <v>0</v>
      </c>
      <c r="AH30" s="7">
        <f t="shared" si="14"/>
        <v>0</v>
      </c>
      <c r="AI30" s="7">
        <f t="shared" si="15"/>
        <v>0</v>
      </c>
      <c r="AJ30" s="35"/>
      <c r="AK30" s="35"/>
      <c r="AL30" s="35"/>
      <c r="AM30" s="35"/>
    </row>
    <row r="31" spans="1:39" ht="15">
      <c r="A31" s="52"/>
      <c r="B31" s="26"/>
      <c r="C31" s="26"/>
      <c r="D31" s="10"/>
      <c r="E31" s="10"/>
      <c r="F31" s="10"/>
      <c r="G31" s="10"/>
      <c r="H31" s="10"/>
      <c r="I31" s="10"/>
      <c r="J31" s="10"/>
      <c r="K31" s="10"/>
      <c r="L31" s="10">
        <f t="shared" si="8"/>
        <v>0</v>
      </c>
      <c r="M31" s="10">
        <f t="shared" si="9"/>
        <v>0</v>
      </c>
      <c r="N31" s="10"/>
      <c r="O31" s="10"/>
      <c r="P31" s="10"/>
      <c r="Q31" s="10"/>
      <c r="R31" s="10"/>
      <c r="S31" s="10"/>
      <c r="T31" s="10"/>
      <c r="U31" s="10"/>
      <c r="V31" s="10">
        <f t="shared" si="10"/>
        <v>0</v>
      </c>
      <c r="W31" s="10">
        <f t="shared" si="11"/>
        <v>0</v>
      </c>
      <c r="X31" s="10"/>
      <c r="Y31" s="10"/>
      <c r="Z31" s="10"/>
      <c r="AA31" s="10"/>
      <c r="AB31" s="10"/>
      <c r="AC31" s="10"/>
      <c r="AD31" s="10"/>
      <c r="AE31" s="10"/>
      <c r="AF31" s="10">
        <f t="shared" si="12"/>
        <v>0</v>
      </c>
      <c r="AG31" s="10">
        <f t="shared" si="13"/>
        <v>0</v>
      </c>
      <c r="AH31" s="7">
        <f t="shared" si="14"/>
        <v>0</v>
      </c>
      <c r="AI31" s="7">
        <f t="shared" si="15"/>
        <v>0</v>
      </c>
      <c r="AJ31" s="35"/>
      <c r="AK31" s="35"/>
      <c r="AL31" s="35"/>
      <c r="AM31" s="35"/>
    </row>
    <row r="32" spans="1:39" ht="15">
      <c r="A32" s="37"/>
      <c r="B32" s="34"/>
      <c r="C32" s="3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32"/>
      <c r="AI32" s="32"/>
      <c r="AJ32" s="2"/>
      <c r="AK32" s="35"/>
      <c r="AL32" s="35"/>
      <c r="AM32" s="35"/>
    </row>
    <row r="33" spans="1:41" ht="15">
      <c r="A33" s="37"/>
      <c r="B33" s="34"/>
      <c r="C33" s="3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32"/>
      <c r="AI33" s="32"/>
      <c r="AJ33" s="2"/>
      <c r="AK33" s="35"/>
      <c r="AL33" s="35"/>
      <c r="AM33" s="35"/>
    </row>
    <row r="35" spans="1:41">
      <c r="A35" s="7" t="s">
        <v>11</v>
      </c>
      <c r="B35" s="8" t="s">
        <v>0</v>
      </c>
      <c r="C35" s="8" t="s">
        <v>1</v>
      </c>
      <c r="D35" s="9">
        <v>1</v>
      </c>
      <c r="E35" s="9" t="s">
        <v>17</v>
      </c>
      <c r="F35" s="9">
        <v>2</v>
      </c>
      <c r="G35" s="9" t="s">
        <v>17</v>
      </c>
      <c r="H35" s="9">
        <v>3</v>
      </c>
      <c r="I35" s="9" t="s">
        <v>17</v>
      </c>
      <c r="J35" s="9">
        <v>4</v>
      </c>
      <c r="K35" s="9" t="s">
        <v>17</v>
      </c>
      <c r="L35" s="9" t="s">
        <v>26</v>
      </c>
      <c r="M35" s="9" t="s">
        <v>17</v>
      </c>
      <c r="N35" s="9">
        <v>1</v>
      </c>
      <c r="O35" s="9" t="s">
        <v>17</v>
      </c>
      <c r="P35" s="9">
        <v>2</v>
      </c>
      <c r="Q35" s="9" t="s">
        <v>17</v>
      </c>
      <c r="R35" s="9">
        <v>3</v>
      </c>
      <c r="S35" s="9" t="s">
        <v>17</v>
      </c>
      <c r="T35" s="9">
        <v>4</v>
      </c>
      <c r="U35" s="9" t="s">
        <v>17</v>
      </c>
      <c r="V35" s="9" t="s">
        <v>27</v>
      </c>
      <c r="W35" s="9" t="s">
        <v>17</v>
      </c>
      <c r="X35" s="9">
        <v>1</v>
      </c>
      <c r="Y35" s="9" t="s">
        <v>17</v>
      </c>
      <c r="Z35" s="9">
        <v>2</v>
      </c>
      <c r="AA35" s="9" t="s">
        <v>17</v>
      </c>
      <c r="AB35" s="9">
        <v>3</v>
      </c>
      <c r="AC35" s="9" t="s">
        <v>28</v>
      </c>
      <c r="AD35" s="9">
        <v>4</v>
      </c>
      <c r="AE35" s="9" t="s">
        <v>17</v>
      </c>
      <c r="AF35" s="9" t="s">
        <v>29</v>
      </c>
      <c r="AG35" s="9" t="s">
        <v>17</v>
      </c>
      <c r="AH35" s="9" t="s">
        <v>35</v>
      </c>
      <c r="AI35" s="9" t="s">
        <v>17</v>
      </c>
      <c r="AJ35" s="18" t="s">
        <v>34</v>
      </c>
      <c r="AK35" s="56" t="s">
        <v>28</v>
      </c>
      <c r="AL35" s="56" t="s">
        <v>8</v>
      </c>
      <c r="AM35" s="56" t="s">
        <v>17</v>
      </c>
      <c r="AN35" s="9" t="s">
        <v>9</v>
      </c>
      <c r="AO35" s="9" t="s">
        <v>8</v>
      </c>
    </row>
    <row r="36" spans="1:41" ht="15">
      <c r="A36" s="52">
        <v>10</v>
      </c>
      <c r="B36" s="26" t="s">
        <v>120</v>
      </c>
      <c r="C36" s="26" t="s">
        <v>121</v>
      </c>
      <c r="D36" s="10">
        <v>97</v>
      </c>
      <c r="E36" s="10">
        <v>5</v>
      </c>
      <c r="F36" s="10">
        <v>100</v>
      </c>
      <c r="G36" s="10">
        <v>7</v>
      </c>
      <c r="H36" s="10">
        <v>100</v>
      </c>
      <c r="I36" s="10">
        <v>7</v>
      </c>
      <c r="J36" s="10">
        <v>100</v>
      </c>
      <c r="K36" s="10">
        <v>8</v>
      </c>
      <c r="L36" s="10">
        <f t="shared" ref="L36:L46" si="16">J36+H36+F36+D36</f>
        <v>397</v>
      </c>
      <c r="M36" s="10">
        <f t="shared" ref="M36:M46" si="17">K36+I36+G36+E36</f>
        <v>27</v>
      </c>
      <c r="N36" s="10">
        <v>97</v>
      </c>
      <c r="O36" s="10">
        <v>4</v>
      </c>
      <c r="P36" s="10">
        <v>96</v>
      </c>
      <c r="Q36" s="10">
        <v>5</v>
      </c>
      <c r="R36" s="10">
        <v>95</v>
      </c>
      <c r="S36" s="10">
        <v>4</v>
      </c>
      <c r="T36" s="10">
        <v>94</v>
      </c>
      <c r="U36" s="10">
        <v>3</v>
      </c>
      <c r="V36" s="10">
        <f t="shared" ref="V36:V46" si="18">T36+R36+P36+N36</f>
        <v>382</v>
      </c>
      <c r="W36" s="10">
        <f t="shared" ref="W36:W46" si="19">U36+S36+Q36+O36</f>
        <v>16</v>
      </c>
      <c r="X36" s="10">
        <v>96</v>
      </c>
      <c r="Y36" s="10">
        <v>5</v>
      </c>
      <c r="Z36" s="10">
        <v>99</v>
      </c>
      <c r="AA36" s="10">
        <v>6</v>
      </c>
      <c r="AB36" s="10">
        <v>98</v>
      </c>
      <c r="AC36" s="10">
        <v>5</v>
      </c>
      <c r="AD36" s="10">
        <v>96</v>
      </c>
      <c r="AE36" s="10">
        <v>2</v>
      </c>
      <c r="AF36" s="10">
        <f t="shared" ref="AF36:AF46" si="20">AD36+AB36+Z36+X36</f>
        <v>389</v>
      </c>
      <c r="AG36" s="10">
        <f t="shared" ref="AG36:AG46" si="21">AE36+AC36+AA36+Y36</f>
        <v>18</v>
      </c>
      <c r="AH36" s="7">
        <f t="shared" ref="AH36:AH46" si="22">AF36+V36+L36</f>
        <v>1168</v>
      </c>
      <c r="AI36" s="7">
        <f t="shared" ref="AI36:AI46" si="23">AG36+W36+M36</f>
        <v>61</v>
      </c>
      <c r="AJ36" s="7">
        <v>1175</v>
      </c>
      <c r="AK36" s="7">
        <v>63</v>
      </c>
      <c r="AL36" s="7">
        <f t="shared" ref="AL36:AL46" si="24">AJ36+AH36</f>
        <v>2343</v>
      </c>
      <c r="AM36" s="7">
        <f t="shared" ref="AM36:AM46" si="25">AK36+AI36</f>
        <v>124</v>
      </c>
      <c r="AN36" s="11">
        <v>100.3</v>
      </c>
      <c r="AO36" s="11">
        <f t="shared" ref="AO36:AO46" si="26">AL36+AN36</f>
        <v>2443.3000000000002</v>
      </c>
    </row>
    <row r="37" spans="1:41" ht="15">
      <c r="A37" s="52">
        <v>11</v>
      </c>
      <c r="B37" s="25" t="s">
        <v>126</v>
      </c>
      <c r="C37" s="25" t="s">
        <v>232</v>
      </c>
      <c r="D37" s="10">
        <v>100</v>
      </c>
      <c r="E37" s="10">
        <v>9</v>
      </c>
      <c r="F37" s="10">
        <v>99</v>
      </c>
      <c r="G37" s="10">
        <v>8</v>
      </c>
      <c r="H37" s="10">
        <v>99</v>
      </c>
      <c r="I37" s="10">
        <v>9</v>
      </c>
      <c r="J37" s="10">
        <v>100</v>
      </c>
      <c r="K37" s="10">
        <v>8</v>
      </c>
      <c r="L37" s="10">
        <f t="shared" si="16"/>
        <v>398</v>
      </c>
      <c r="M37" s="10">
        <f t="shared" si="17"/>
        <v>34</v>
      </c>
      <c r="N37" s="10">
        <v>97</v>
      </c>
      <c r="O37" s="10">
        <v>4</v>
      </c>
      <c r="P37" s="10">
        <v>96</v>
      </c>
      <c r="Q37" s="10">
        <v>3</v>
      </c>
      <c r="R37" s="10">
        <v>98</v>
      </c>
      <c r="S37" s="10">
        <v>5</v>
      </c>
      <c r="T37" s="10">
        <v>97</v>
      </c>
      <c r="U37" s="10">
        <v>2</v>
      </c>
      <c r="V37" s="10">
        <f t="shared" si="18"/>
        <v>388</v>
      </c>
      <c r="W37" s="10">
        <f t="shared" si="19"/>
        <v>14</v>
      </c>
      <c r="X37" s="10">
        <v>99</v>
      </c>
      <c r="Y37" s="10">
        <v>6</v>
      </c>
      <c r="Z37" s="10">
        <v>95</v>
      </c>
      <c r="AA37" s="10">
        <v>3</v>
      </c>
      <c r="AB37" s="10">
        <v>97</v>
      </c>
      <c r="AC37" s="10">
        <v>5</v>
      </c>
      <c r="AD37" s="10">
        <v>98</v>
      </c>
      <c r="AE37" s="10">
        <v>4</v>
      </c>
      <c r="AF37" s="10">
        <f t="shared" si="20"/>
        <v>389</v>
      </c>
      <c r="AG37" s="10">
        <f t="shared" si="21"/>
        <v>18</v>
      </c>
      <c r="AH37" s="7">
        <f t="shared" si="22"/>
        <v>1175</v>
      </c>
      <c r="AI37" s="7">
        <f t="shared" si="23"/>
        <v>66</v>
      </c>
      <c r="AJ37" s="7">
        <v>1171</v>
      </c>
      <c r="AK37" s="7">
        <v>61</v>
      </c>
      <c r="AL37" s="7">
        <f t="shared" si="24"/>
        <v>2346</v>
      </c>
      <c r="AM37" s="7">
        <f t="shared" si="25"/>
        <v>127</v>
      </c>
      <c r="AN37" s="11">
        <v>97.2</v>
      </c>
      <c r="AO37" s="11">
        <f t="shared" si="26"/>
        <v>2443.1999999999998</v>
      </c>
    </row>
    <row r="38" spans="1:41" ht="15">
      <c r="A38" s="52">
        <v>12</v>
      </c>
      <c r="B38" s="25" t="s">
        <v>129</v>
      </c>
      <c r="C38" s="25" t="s">
        <v>99</v>
      </c>
      <c r="D38" s="10">
        <v>99</v>
      </c>
      <c r="E38" s="10">
        <v>9</v>
      </c>
      <c r="F38" s="10">
        <v>99</v>
      </c>
      <c r="G38" s="10">
        <v>5</v>
      </c>
      <c r="H38" s="10">
        <v>100</v>
      </c>
      <c r="I38" s="10">
        <v>9</v>
      </c>
      <c r="J38" s="10">
        <v>100</v>
      </c>
      <c r="K38" s="10">
        <v>9</v>
      </c>
      <c r="L38" s="10">
        <f t="shared" si="16"/>
        <v>398</v>
      </c>
      <c r="M38" s="10">
        <f t="shared" si="17"/>
        <v>32</v>
      </c>
      <c r="N38" s="10">
        <v>98</v>
      </c>
      <c r="O38" s="10">
        <v>4</v>
      </c>
      <c r="P38" s="10">
        <v>97</v>
      </c>
      <c r="Q38" s="10">
        <v>6</v>
      </c>
      <c r="R38" s="10">
        <v>96</v>
      </c>
      <c r="S38" s="10">
        <v>4</v>
      </c>
      <c r="T38" s="10">
        <v>97</v>
      </c>
      <c r="U38" s="10">
        <v>6</v>
      </c>
      <c r="V38" s="10">
        <f t="shared" si="18"/>
        <v>388</v>
      </c>
      <c r="W38" s="10">
        <f t="shared" si="19"/>
        <v>20</v>
      </c>
      <c r="X38" s="10">
        <v>99</v>
      </c>
      <c r="Y38" s="10">
        <v>4</v>
      </c>
      <c r="Z38" s="10">
        <v>97</v>
      </c>
      <c r="AA38" s="10">
        <v>4</v>
      </c>
      <c r="AB38" s="10">
        <v>100</v>
      </c>
      <c r="AC38" s="10">
        <v>6</v>
      </c>
      <c r="AD38" s="10">
        <v>96</v>
      </c>
      <c r="AE38" s="10">
        <v>4</v>
      </c>
      <c r="AF38" s="10">
        <f t="shared" si="20"/>
        <v>392</v>
      </c>
      <c r="AG38" s="10">
        <f t="shared" si="21"/>
        <v>18</v>
      </c>
      <c r="AH38" s="7">
        <f t="shared" si="22"/>
        <v>1178</v>
      </c>
      <c r="AI38" s="7">
        <f t="shared" si="23"/>
        <v>70</v>
      </c>
      <c r="AJ38" s="7">
        <v>1167</v>
      </c>
      <c r="AK38" s="7">
        <v>57</v>
      </c>
      <c r="AL38" s="7">
        <f t="shared" si="24"/>
        <v>2345</v>
      </c>
      <c r="AM38" s="7">
        <f t="shared" si="25"/>
        <v>127</v>
      </c>
      <c r="AN38" s="11">
        <v>96.7</v>
      </c>
      <c r="AO38" s="11">
        <f t="shared" si="26"/>
        <v>2441.6999999999998</v>
      </c>
    </row>
    <row r="39" spans="1:41" ht="15">
      <c r="A39" s="52">
        <v>9</v>
      </c>
      <c r="B39" s="25" t="s">
        <v>127</v>
      </c>
      <c r="C39" s="25" t="s">
        <v>128</v>
      </c>
      <c r="D39" s="10">
        <v>99</v>
      </c>
      <c r="E39" s="10">
        <v>6</v>
      </c>
      <c r="F39" s="10">
        <v>99</v>
      </c>
      <c r="G39" s="10">
        <v>8</v>
      </c>
      <c r="H39" s="10">
        <v>100</v>
      </c>
      <c r="I39" s="10">
        <v>10</v>
      </c>
      <c r="J39" s="10">
        <v>99</v>
      </c>
      <c r="K39" s="10">
        <v>8</v>
      </c>
      <c r="L39" s="10">
        <f t="shared" si="16"/>
        <v>397</v>
      </c>
      <c r="M39" s="10">
        <f t="shared" si="17"/>
        <v>32</v>
      </c>
      <c r="N39" s="10">
        <v>93</v>
      </c>
      <c r="O39" s="10">
        <v>2</v>
      </c>
      <c r="P39" s="10">
        <v>98</v>
      </c>
      <c r="Q39" s="10">
        <v>3</v>
      </c>
      <c r="R39" s="10">
        <v>96</v>
      </c>
      <c r="S39" s="10">
        <v>4</v>
      </c>
      <c r="T39" s="10">
        <v>98</v>
      </c>
      <c r="U39" s="10">
        <v>5</v>
      </c>
      <c r="V39" s="10">
        <f t="shared" si="18"/>
        <v>385</v>
      </c>
      <c r="W39" s="10">
        <f t="shared" si="19"/>
        <v>14</v>
      </c>
      <c r="X39" s="10">
        <v>98</v>
      </c>
      <c r="Y39" s="10">
        <v>2</v>
      </c>
      <c r="Z39" s="10">
        <v>96</v>
      </c>
      <c r="AA39" s="10">
        <v>3</v>
      </c>
      <c r="AB39" s="10">
        <v>97</v>
      </c>
      <c r="AC39" s="10">
        <v>2</v>
      </c>
      <c r="AD39" s="10">
        <v>97</v>
      </c>
      <c r="AE39" s="10">
        <v>5</v>
      </c>
      <c r="AF39" s="10">
        <f t="shared" si="20"/>
        <v>388</v>
      </c>
      <c r="AG39" s="10">
        <f t="shared" si="21"/>
        <v>12</v>
      </c>
      <c r="AH39" s="7">
        <f t="shared" si="22"/>
        <v>1170</v>
      </c>
      <c r="AI39" s="7">
        <f t="shared" si="23"/>
        <v>58</v>
      </c>
      <c r="AJ39" s="7">
        <v>1170</v>
      </c>
      <c r="AK39" s="7">
        <v>62</v>
      </c>
      <c r="AL39" s="7">
        <f t="shared" si="24"/>
        <v>2340</v>
      </c>
      <c r="AM39" s="7">
        <f t="shared" si="25"/>
        <v>120</v>
      </c>
      <c r="AN39" s="11">
        <v>100.8</v>
      </c>
      <c r="AO39" s="11">
        <f t="shared" si="26"/>
        <v>2440.8000000000002</v>
      </c>
    </row>
    <row r="40" spans="1:41" ht="15">
      <c r="A40" s="52">
        <v>8</v>
      </c>
      <c r="B40" s="25" t="s">
        <v>132</v>
      </c>
      <c r="C40" s="25" t="s">
        <v>133</v>
      </c>
      <c r="D40" s="10">
        <v>98</v>
      </c>
      <c r="E40" s="10">
        <v>6</v>
      </c>
      <c r="F40" s="10">
        <v>97</v>
      </c>
      <c r="G40" s="10">
        <v>4</v>
      </c>
      <c r="H40" s="10">
        <v>100</v>
      </c>
      <c r="I40" s="10">
        <v>7</v>
      </c>
      <c r="J40" s="10">
        <v>99</v>
      </c>
      <c r="K40" s="10">
        <v>4</v>
      </c>
      <c r="L40" s="10">
        <f t="shared" si="16"/>
        <v>394</v>
      </c>
      <c r="M40" s="10">
        <f t="shared" si="17"/>
        <v>21</v>
      </c>
      <c r="N40" s="10">
        <v>97</v>
      </c>
      <c r="O40" s="10">
        <v>2</v>
      </c>
      <c r="P40" s="10">
        <v>95</v>
      </c>
      <c r="Q40" s="10">
        <v>3</v>
      </c>
      <c r="R40" s="10">
        <v>95</v>
      </c>
      <c r="S40" s="10">
        <v>2</v>
      </c>
      <c r="T40" s="10">
        <v>95</v>
      </c>
      <c r="U40" s="10">
        <v>6</v>
      </c>
      <c r="V40" s="10">
        <f t="shared" si="18"/>
        <v>382</v>
      </c>
      <c r="W40" s="10">
        <f t="shared" si="19"/>
        <v>13</v>
      </c>
      <c r="X40" s="10">
        <v>98</v>
      </c>
      <c r="Y40" s="10">
        <v>5</v>
      </c>
      <c r="Z40" s="10">
        <v>99</v>
      </c>
      <c r="AA40" s="10">
        <v>6</v>
      </c>
      <c r="AB40" s="10">
        <v>97</v>
      </c>
      <c r="AC40" s="10">
        <v>3</v>
      </c>
      <c r="AD40" s="10">
        <v>98</v>
      </c>
      <c r="AE40" s="10">
        <v>4</v>
      </c>
      <c r="AF40" s="10">
        <f t="shared" si="20"/>
        <v>392</v>
      </c>
      <c r="AG40" s="10">
        <f t="shared" si="21"/>
        <v>18</v>
      </c>
      <c r="AH40" s="7">
        <f t="shared" si="22"/>
        <v>1168</v>
      </c>
      <c r="AI40" s="7">
        <f t="shared" si="23"/>
        <v>52</v>
      </c>
      <c r="AJ40" s="7">
        <v>1165</v>
      </c>
      <c r="AK40" s="7">
        <v>55</v>
      </c>
      <c r="AL40" s="7">
        <f t="shared" si="24"/>
        <v>2333</v>
      </c>
      <c r="AM40" s="7">
        <f t="shared" si="25"/>
        <v>107</v>
      </c>
      <c r="AN40" s="11">
        <v>98</v>
      </c>
      <c r="AO40" s="11">
        <f t="shared" si="26"/>
        <v>2431</v>
      </c>
    </row>
    <row r="41" spans="1:41" ht="15">
      <c r="A41" s="52">
        <v>13</v>
      </c>
      <c r="B41" s="25" t="s">
        <v>118</v>
      </c>
      <c r="C41" s="25" t="s">
        <v>119</v>
      </c>
      <c r="D41" s="10">
        <v>98</v>
      </c>
      <c r="E41" s="10">
        <v>4</v>
      </c>
      <c r="F41" s="10">
        <v>100</v>
      </c>
      <c r="G41" s="10">
        <v>5</v>
      </c>
      <c r="H41" s="10">
        <v>100</v>
      </c>
      <c r="I41" s="10">
        <v>8</v>
      </c>
      <c r="J41" s="10">
        <v>99</v>
      </c>
      <c r="K41" s="10">
        <v>4</v>
      </c>
      <c r="L41" s="10">
        <f t="shared" si="16"/>
        <v>397</v>
      </c>
      <c r="M41" s="10">
        <f t="shared" si="17"/>
        <v>21</v>
      </c>
      <c r="N41" s="10">
        <v>96</v>
      </c>
      <c r="O41" s="10">
        <v>2</v>
      </c>
      <c r="P41" s="10">
        <v>98</v>
      </c>
      <c r="Q41" s="10">
        <v>4</v>
      </c>
      <c r="R41" s="10">
        <v>96</v>
      </c>
      <c r="S41" s="10">
        <v>5</v>
      </c>
      <c r="T41" s="10">
        <v>94</v>
      </c>
      <c r="U41" s="10">
        <v>2</v>
      </c>
      <c r="V41" s="10">
        <f t="shared" si="18"/>
        <v>384</v>
      </c>
      <c r="W41" s="10">
        <f t="shared" si="19"/>
        <v>13</v>
      </c>
      <c r="X41" s="10">
        <v>91</v>
      </c>
      <c r="Y41" s="10">
        <v>2</v>
      </c>
      <c r="Z41" s="10">
        <v>97</v>
      </c>
      <c r="AA41" s="10">
        <v>6</v>
      </c>
      <c r="AB41" s="10">
        <v>97</v>
      </c>
      <c r="AC41" s="10">
        <v>4</v>
      </c>
      <c r="AD41" s="10">
        <v>99</v>
      </c>
      <c r="AE41" s="10">
        <v>3</v>
      </c>
      <c r="AF41" s="10">
        <f t="shared" si="20"/>
        <v>384</v>
      </c>
      <c r="AG41" s="10">
        <f t="shared" si="21"/>
        <v>15</v>
      </c>
      <c r="AH41" s="7">
        <f t="shared" si="22"/>
        <v>1165</v>
      </c>
      <c r="AI41" s="7">
        <f t="shared" si="23"/>
        <v>49</v>
      </c>
      <c r="AJ41" s="7">
        <v>1164</v>
      </c>
      <c r="AK41" s="7">
        <v>57</v>
      </c>
      <c r="AL41" s="7">
        <f t="shared" si="24"/>
        <v>2329</v>
      </c>
      <c r="AM41" s="7">
        <f t="shared" si="25"/>
        <v>106</v>
      </c>
      <c r="AN41" s="11">
        <v>100.1</v>
      </c>
      <c r="AO41" s="11">
        <f t="shared" si="26"/>
        <v>2429.1</v>
      </c>
    </row>
    <row r="42" spans="1:41" ht="15">
      <c r="A42" s="52">
        <v>7</v>
      </c>
      <c r="B42" s="26" t="s">
        <v>124</v>
      </c>
      <c r="C42" s="26" t="s">
        <v>125</v>
      </c>
      <c r="D42" s="10">
        <v>99</v>
      </c>
      <c r="E42" s="10">
        <v>8</v>
      </c>
      <c r="F42" s="10">
        <v>100</v>
      </c>
      <c r="G42" s="10">
        <v>9</v>
      </c>
      <c r="H42" s="10">
        <v>97</v>
      </c>
      <c r="I42" s="10">
        <v>4</v>
      </c>
      <c r="J42" s="10">
        <v>100</v>
      </c>
      <c r="K42" s="10">
        <v>7</v>
      </c>
      <c r="L42" s="10">
        <f t="shared" si="16"/>
        <v>396</v>
      </c>
      <c r="M42" s="10">
        <f t="shared" si="17"/>
        <v>28</v>
      </c>
      <c r="N42" s="10">
        <v>93</v>
      </c>
      <c r="O42" s="10">
        <v>1</v>
      </c>
      <c r="P42" s="10">
        <v>95</v>
      </c>
      <c r="Q42" s="10">
        <v>4</v>
      </c>
      <c r="R42" s="10">
        <v>92</v>
      </c>
      <c r="S42" s="10">
        <v>2</v>
      </c>
      <c r="T42" s="10">
        <v>90</v>
      </c>
      <c r="U42" s="10">
        <v>2</v>
      </c>
      <c r="V42" s="10">
        <f t="shared" si="18"/>
        <v>370</v>
      </c>
      <c r="W42" s="10">
        <f t="shared" si="19"/>
        <v>9</v>
      </c>
      <c r="X42" s="10">
        <v>98</v>
      </c>
      <c r="Y42" s="10">
        <v>7</v>
      </c>
      <c r="Z42" s="10">
        <v>97</v>
      </c>
      <c r="AA42" s="10">
        <v>2</v>
      </c>
      <c r="AB42" s="10">
        <v>95</v>
      </c>
      <c r="AC42" s="10">
        <v>5</v>
      </c>
      <c r="AD42" s="10">
        <v>98</v>
      </c>
      <c r="AE42" s="10">
        <v>7</v>
      </c>
      <c r="AF42" s="10">
        <f t="shared" si="20"/>
        <v>388</v>
      </c>
      <c r="AG42" s="10">
        <f t="shared" si="21"/>
        <v>21</v>
      </c>
      <c r="AH42" s="7">
        <f t="shared" si="22"/>
        <v>1154</v>
      </c>
      <c r="AI42" s="7">
        <f t="shared" si="23"/>
        <v>58</v>
      </c>
      <c r="AJ42" s="7">
        <v>1156</v>
      </c>
      <c r="AK42" s="7">
        <v>53</v>
      </c>
      <c r="AL42" s="7">
        <f t="shared" si="24"/>
        <v>2310</v>
      </c>
      <c r="AM42" s="7">
        <f t="shared" si="25"/>
        <v>111</v>
      </c>
      <c r="AN42" s="11">
        <v>96.9</v>
      </c>
      <c r="AO42" s="11">
        <f t="shared" si="26"/>
        <v>2406.9</v>
      </c>
    </row>
    <row r="43" spans="1:41" ht="15">
      <c r="A43" s="52">
        <v>15</v>
      </c>
      <c r="B43" s="25" t="s">
        <v>105</v>
      </c>
      <c r="C43" s="25" t="s">
        <v>106</v>
      </c>
      <c r="D43" s="10">
        <v>99</v>
      </c>
      <c r="E43" s="10">
        <v>8</v>
      </c>
      <c r="F43" s="10">
        <v>98</v>
      </c>
      <c r="G43" s="10">
        <v>7</v>
      </c>
      <c r="H43" s="10">
        <v>99</v>
      </c>
      <c r="I43" s="10">
        <v>4</v>
      </c>
      <c r="J43" s="10">
        <v>99</v>
      </c>
      <c r="K43" s="10">
        <v>7</v>
      </c>
      <c r="L43" s="10">
        <f t="shared" si="16"/>
        <v>395</v>
      </c>
      <c r="M43" s="10">
        <f t="shared" si="17"/>
        <v>26</v>
      </c>
      <c r="N43" s="10">
        <v>92</v>
      </c>
      <c r="O43" s="10">
        <v>3</v>
      </c>
      <c r="P43" s="10">
        <v>94</v>
      </c>
      <c r="Q43" s="10">
        <v>3</v>
      </c>
      <c r="R43" s="10">
        <v>94</v>
      </c>
      <c r="S43" s="10">
        <v>2</v>
      </c>
      <c r="T43" s="10">
        <v>96</v>
      </c>
      <c r="U43" s="10">
        <v>2</v>
      </c>
      <c r="V43" s="10">
        <f t="shared" si="18"/>
        <v>376</v>
      </c>
      <c r="W43" s="10">
        <f t="shared" si="19"/>
        <v>10</v>
      </c>
      <c r="X43" s="10">
        <v>98</v>
      </c>
      <c r="Y43" s="10">
        <v>5</v>
      </c>
      <c r="Z43" s="10">
        <v>99</v>
      </c>
      <c r="AA43" s="10">
        <v>3</v>
      </c>
      <c r="AB43" s="10">
        <v>97</v>
      </c>
      <c r="AC43" s="10">
        <v>4</v>
      </c>
      <c r="AD43" s="10">
        <v>99</v>
      </c>
      <c r="AE43" s="10">
        <v>5</v>
      </c>
      <c r="AF43" s="10">
        <f t="shared" si="20"/>
        <v>393</v>
      </c>
      <c r="AG43" s="10">
        <f t="shared" si="21"/>
        <v>17</v>
      </c>
      <c r="AH43" s="7">
        <f t="shared" si="22"/>
        <v>1164</v>
      </c>
      <c r="AI43" s="7">
        <f t="shared" si="23"/>
        <v>53</v>
      </c>
      <c r="AJ43" s="7">
        <v>1145</v>
      </c>
      <c r="AK43" s="7">
        <v>51</v>
      </c>
      <c r="AL43" s="7">
        <f t="shared" si="24"/>
        <v>2309</v>
      </c>
      <c r="AM43" s="7">
        <f t="shared" si="25"/>
        <v>104</v>
      </c>
      <c r="AN43" s="11">
        <v>96.1</v>
      </c>
      <c r="AO43" s="11">
        <f t="shared" si="26"/>
        <v>2405.1</v>
      </c>
    </row>
    <row r="44" spans="1:41" ht="15">
      <c r="A44" s="52">
        <v>14</v>
      </c>
      <c r="B44" s="26" t="s">
        <v>110</v>
      </c>
      <c r="C44" s="26" t="s">
        <v>111</v>
      </c>
      <c r="D44" s="10">
        <v>96</v>
      </c>
      <c r="E44" s="10">
        <v>3</v>
      </c>
      <c r="F44" s="10">
        <v>98</v>
      </c>
      <c r="G44" s="10">
        <v>5</v>
      </c>
      <c r="H44" s="10">
        <v>99</v>
      </c>
      <c r="I44" s="10">
        <v>7</v>
      </c>
      <c r="J44" s="10">
        <v>97</v>
      </c>
      <c r="K44" s="10">
        <v>5</v>
      </c>
      <c r="L44" s="10">
        <f t="shared" si="16"/>
        <v>390</v>
      </c>
      <c r="M44" s="10">
        <f t="shared" si="17"/>
        <v>20</v>
      </c>
      <c r="N44" s="10">
        <v>90</v>
      </c>
      <c r="O44" s="10">
        <v>1</v>
      </c>
      <c r="P44" s="10">
        <v>98</v>
      </c>
      <c r="Q44" s="10">
        <v>4</v>
      </c>
      <c r="R44" s="10">
        <v>95</v>
      </c>
      <c r="S44" s="10">
        <v>3</v>
      </c>
      <c r="T44" s="10">
        <v>95</v>
      </c>
      <c r="U44" s="10">
        <v>3</v>
      </c>
      <c r="V44" s="10">
        <f t="shared" si="18"/>
        <v>378</v>
      </c>
      <c r="W44" s="10">
        <f t="shared" si="19"/>
        <v>11</v>
      </c>
      <c r="X44" s="10">
        <v>97</v>
      </c>
      <c r="Y44" s="10">
        <v>4</v>
      </c>
      <c r="Z44" s="10">
        <v>99</v>
      </c>
      <c r="AA44" s="10">
        <v>8</v>
      </c>
      <c r="AB44" s="10">
        <v>97</v>
      </c>
      <c r="AC44" s="10">
        <v>5</v>
      </c>
      <c r="AD44" s="10">
        <v>94</v>
      </c>
      <c r="AE44" s="10">
        <v>4</v>
      </c>
      <c r="AF44" s="10">
        <f t="shared" si="20"/>
        <v>387</v>
      </c>
      <c r="AG44" s="10">
        <f t="shared" si="21"/>
        <v>21</v>
      </c>
      <c r="AH44" s="7">
        <f t="shared" si="22"/>
        <v>1155</v>
      </c>
      <c r="AI44" s="7">
        <f t="shared" si="23"/>
        <v>52</v>
      </c>
      <c r="AJ44" s="7">
        <v>1149</v>
      </c>
      <c r="AK44" s="7">
        <v>37</v>
      </c>
      <c r="AL44" s="7">
        <f t="shared" si="24"/>
        <v>2304</v>
      </c>
      <c r="AM44" s="7">
        <f t="shared" si="25"/>
        <v>89</v>
      </c>
      <c r="AN44" s="11"/>
      <c r="AO44" s="11">
        <f t="shared" si="26"/>
        <v>2304</v>
      </c>
    </row>
    <row r="45" spans="1:41" ht="15">
      <c r="A45" s="52">
        <v>6</v>
      </c>
      <c r="B45" s="25" t="s">
        <v>151</v>
      </c>
      <c r="C45" s="25" t="s">
        <v>152</v>
      </c>
      <c r="D45" s="10">
        <v>98</v>
      </c>
      <c r="E45" s="10">
        <v>7</v>
      </c>
      <c r="F45" s="10">
        <v>99</v>
      </c>
      <c r="G45" s="10">
        <v>5</v>
      </c>
      <c r="H45" s="10">
        <v>99</v>
      </c>
      <c r="I45" s="10">
        <v>6</v>
      </c>
      <c r="J45" s="10">
        <v>99</v>
      </c>
      <c r="K45" s="10">
        <v>6</v>
      </c>
      <c r="L45" s="10">
        <f t="shared" si="16"/>
        <v>395</v>
      </c>
      <c r="M45" s="10">
        <f t="shared" si="17"/>
        <v>24</v>
      </c>
      <c r="N45" s="10">
        <v>96</v>
      </c>
      <c r="O45" s="10">
        <v>2</v>
      </c>
      <c r="P45" s="10">
        <v>89</v>
      </c>
      <c r="Q45" s="10">
        <v>1</v>
      </c>
      <c r="R45" s="10">
        <v>93</v>
      </c>
      <c r="S45" s="10">
        <v>3</v>
      </c>
      <c r="T45" s="10">
        <v>93</v>
      </c>
      <c r="U45" s="10">
        <v>2</v>
      </c>
      <c r="V45" s="10">
        <f t="shared" si="18"/>
        <v>371</v>
      </c>
      <c r="W45" s="10">
        <f t="shared" si="19"/>
        <v>8</v>
      </c>
      <c r="X45" s="10">
        <v>96</v>
      </c>
      <c r="Y45" s="10">
        <v>5</v>
      </c>
      <c r="Z45" s="10">
        <v>95</v>
      </c>
      <c r="AA45" s="10">
        <v>1</v>
      </c>
      <c r="AB45" s="10">
        <v>95</v>
      </c>
      <c r="AC45" s="10">
        <v>2</v>
      </c>
      <c r="AD45" s="10">
        <v>98</v>
      </c>
      <c r="AE45" s="10">
        <v>5</v>
      </c>
      <c r="AF45" s="10">
        <f t="shared" si="20"/>
        <v>384</v>
      </c>
      <c r="AG45" s="10">
        <f t="shared" si="21"/>
        <v>13</v>
      </c>
      <c r="AH45" s="7">
        <f t="shared" si="22"/>
        <v>1150</v>
      </c>
      <c r="AI45" s="7">
        <f t="shared" si="23"/>
        <v>45</v>
      </c>
      <c r="AJ45" s="7">
        <v>1147</v>
      </c>
      <c r="AK45" s="7">
        <v>43</v>
      </c>
      <c r="AL45" s="7">
        <f t="shared" si="24"/>
        <v>2297</v>
      </c>
      <c r="AM45" s="7">
        <f t="shared" si="25"/>
        <v>88</v>
      </c>
      <c r="AN45" s="11"/>
      <c r="AO45" s="11">
        <f t="shared" si="26"/>
        <v>2297</v>
      </c>
    </row>
    <row r="46" spans="1:41" ht="15">
      <c r="A46" s="52">
        <v>16</v>
      </c>
      <c r="B46" s="26" t="s">
        <v>214</v>
      </c>
      <c r="C46" s="26" t="s">
        <v>215</v>
      </c>
      <c r="D46" s="10"/>
      <c r="E46" s="10"/>
      <c r="F46" s="10"/>
      <c r="G46" s="10"/>
      <c r="H46" s="10"/>
      <c r="I46" s="10"/>
      <c r="J46" s="10"/>
      <c r="K46" s="10"/>
      <c r="L46" s="10">
        <f t="shared" si="16"/>
        <v>0</v>
      </c>
      <c r="M46" s="10">
        <f t="shared" si="17"/>
        <v>0</v>
      </c>
      <c r="N46" s="10"/>
      <c r="O46" s="10"/>
      <c r="P46" s="10"/>
      <c r="Q46" s="10"/>
      <c r="R46" s="10"/>
      <c r="S46" s="10"/>
      <c r="T46" s="10"/>
      <c r="U46" s="10"/>
      <c r="V46" s="10">
        <f t="shared" si="18"/>
        <v>0</v>
      </c>
      <c r="W46" s="10">
        <f t="shared" si="19"/>
        <v>0</v>
      </c>
      <c r="X46" s="10"/>
      <c r="Y46" s="10"/>
      <c r="Z46" s="10"/>
      <c r="AA46" s="10"/>
      <c r="AB46" s="10"/>
      <c r="AC46" s="10"/>
      <c r="AD46" s="10"/>
      <c r="AE46" s="10"/>
      <c r="AF46" s="10">
        <f t="shared" si="20"/>
        <v>0</v>
      </c>
      <c r="AG46" s="10">
        <f t="shared" si="21"/>
        <v>0</v>
      </c>
      <c r="AH46" s="7">
        <f t="shared" si="22"/>
        <v>0</v>
      </c>
      <c r="AI46" s="7">
        <f t="shared" si="23"/>
        <v>0</v>
      </c>
      <c r="AJ46" s="7">
        <v>100</v>
      </c>
      <c r="AK46" s="7">
        <v>3</v>
      </c>
      <c r="AL46" s="7">
        <f t="shared" si="24"/>
        <v>100</v>
      </c>
      <c r="AM46" s="7">
        <f t="shared" si="25"/>
        <v>3</v>
      </c>
      <c r="AN46" s="11"/>
      <c r="AO46" s="11">
        <f t="shared" si="26"/>
        <v>100</v>
      </c>
    </row>
    <row r="47" spans="1:41" ht="15">
      <c r="A47" s="52"/>
      <c r="B47" s="25"/>
      <c r="C47" s="25"/>
      <c r="D47" s="10"/>
      <c r="E47" s="10"/>
      <c r="F47" s="10"/>
      <c r="G47" s="10"/>
      <c r="H47" s="10"/>
      <c r="I47" s="10"/>
      <c r="J47" s="10"/>
      <c r="K47" s="10"/>
      <c r="L47" s="10">
        <f t="shared" ref="L47:L56" si="27">J47+H47+F47+D47</f>
        <v>0</v>
      </c>
      <c r="M47" s="10">
        <f t="shared" ref="M47:M56" si="28">K47+I47+G47+E47</f>
        <v>0</v>
      </c>
      <c r="N47" s="10"/>
      <c r="O47" s="10"/>
      <c r="P47" s="10"/>
      <c r="Q47" s="10"/>
      <c r="R47" s="10"/>
      <c r="S47" s="10"/>
      <c r="T47" s="10"/>
      <c r="U47" s="10"/>
      <c r="V47" s="10">
        <f t="shared" ref="V47:V56" si="29">T47+R47+P47+N47</f>
        <v>0</v>
      </c>
      <c r="W47" s="10">
        <f t="shared" ref="W47:W56" si="30">U47+S47+Q47+O47</f>
        <v>0</v>
      </c>
      <c r="X47" s="10"/>
      <c r="Y47" s="10"/>
      <c r="Z47" s="10"/>
      <c r="AA47" s="10"/>
      <c r="AB47" s="10"/>
      <c r="AC47" s="10"/>
      <c r="AD47" s="10"/>
      <c r="AE47" s="10"/>
      <c r="AF47" s="10">
        <f t="shared" ref="AF47:AF56" si="31">AD47+AB47+Z47+X47</f>
        <v>0</v>
      </c>
      <c r="AG47" s="10">
        <f t="shared" ref="AG47:AG56" si="32">AE47+AC47+AA47+Y47</f>
        <v>0</v>
      </c>
      <c r="AH47" s="7">
        <f t="shared" ref="AH47:AH56" si="33">AF47+V47+L47</f>
        <v>0</v>
      </c>
      <c r="AI47" s="7">
        <f t="shared" ref="AI47:AI56" si="34">AG47+W47+M47</f>
        <v>0</v>
      </c>
      <c r="AJ47" s="7"/>
      <c r="AK47" s="7"/>
      <c r="AL47" s="7">
        <f t="shared" ref="AL47:AL56" si="35">AJ47+AH47</f>
        <v>0</v>
      </c>
      <c r="AM47" s="7">
        <f t="shared" ref="AM47:AM56" si="36">AK47+AI47</f>
        <v>0</v>
      </c>
      <c r="AN47" s="11"/>
      <c r="AO47" s="11">
        <f t="shared" ref="AO47:AO53" si="37">AL47+AN47</f>
        <v>0</v>
      </c>
    </row>
    <row r="48" spans="1:41" ht="15">
      <c r="A48" s="52"/>
      <c r="B48" s="25"/>
      <c r="C48" s="25"/>
      <c r="D48" s="10"/>
      <c r="E48" s="10"/>
      <c r="F48" s="10"/>
      <c r="G48" s="10"/>
      <c r="H48" s="10"/>
      <c r="I48" s="10"/>
      <c r="J48" s="10"/>
      <c r="K48" s="10"/>
      <c r="L48" s="10">
        <f t="shared" si="27"/>
        <v>0</v>
      </c>
      <c r="M48" s="10">
        <f t="shared" si="28"/>
        <v>0</v>
      </c>
      <c r="N48" s="10"/>
      <c r="O48" s="10"/>
      <c r="P48" s="10"/>
      <c r="Q48" s="10"/>
      <c r="R48" s="10"/>
      <c r="S48" s="10"/>
      <c r="T48" s="10"/>
      <c r="U48" s="10"/>
      <c r="V48" s="10">
        <f t="shared" si="29"/>
        <v>0</v>
      </c>
      <c r="W48" s="10">
        <f t="shared" si="30"/>
        <v>0</v>
      </c>
      <c r="X48" s="10"/>
      <c r="Y48" s="10"/>
      <c r="Z48" s="10"/>
      <c r="AA48" s="10"/>
      <c r="AB48" s="10"/>
      <c r="AC48" s="10"/>
      <c r="AD48" s="10"/>
      <c r="AE48" s="10"/>
      <c r="AF48" s="10">
        <f t="shared" si="31"/>
        <v>0</v>
      </c>
      <c r="AG48" s="10">
        <f t="shared" si="32"/>
        <v>0</v>
      </c>
      <c r="AH48" s="7">
        <f t="shared" si="33"/>
        <v>0</v>
      </c>
      <c r="AI48" s="7">
        <f t="shared" si="34"/>
        <v>0</v>
      </c>
      <c r="AJ48" s="7"/>
      <c r="AK48" s="7"/>
      <c r="AL48" s="7">
        <f t="shared" si="35"/>
        <v>0</v>
      </c>
      <c r="AM48" s="7">
        <f t="shared" si="36"/>
        <v>0</v>
      </c>
      <c r="AN48" s="11"/>
      <c r="AO48" s="11">
        <f t="shared" si="37"/>
        <v>0</v>
      </c>
    </row>
    <row r="49" spans="1:41" ht="15">
      <c r="A49" s="52"/>
      <c r="B49" s="25"/>
      <c r="C49" s="25"/>
      <c r="D49" s="10"/>
      <c r="E49" s="10"/>
      <c r="F49" s="10"/>
      <c r="G49" s="10"/>
      <c r="H49" s="10"/>
      <c r="I49" s="10"/>
      <c r="J49" s="10"/>
      <c r="K49" s="10"/>
      <c r="L49" s="10">
        <f t="shared" si="27"/>
        <v>0</v>
      </c>
      <c r="M49" s="10">
        <f t="shared" si="28"/>
        <v>0</v>
      </c>
      <c r="N49" s="10"/>
      <c r="O49" s="10"/>
      <c r="P49" s="10"/>
      <c r="Q49" s="10"/>
      <c r="R49" s="10"/>
      <c r="S49" s="10"/>
      <c r="T49" s="10"/>
      <c r="U49" s="10"/>
      <c r="V49" s="10">
        <f t="shared" si="29"/>
        <v>0</v>
      </c>
      <c r="W49" s="10">
        <f t="shared" si="30"/>
        <v>0</v>
      </c>
      <c r="X49" s="10"/>
      <c r="Y49" s="10"/>
      <c r="Z49" s="10"/>
      <c r="AA49" s="10"/>
      <c r="AB49" s="10"/>
      <c r="AC49" s="10"/>
      <c r="AD49" s="10"/>
      <c r="AE49" s="10"/>
      <c r="AF49" s="10">
        <f t="shared" si="31"/>
        <v>0</v>
      </c>
      <c r="AG49" s="10">
        <f t="shared" si="32"/>
        <v>0</v>
      </c>
      <c r="AH49" s="7">
        <f t="shared" si="33"/>
        <v>0</v>
      </c>
      <c r="AI49" s="7">
        <f t="shared" si="34"/>
        <v>0</v>
      </c>
      <c r="AJ49" s="7"/>
      <c r="AK49" s="7"/>
      <c r="AL49" s="7">
        <f t="shared" si="35"/>
        <v>0</v>
      </c>
      <c r="AM49" s="7">
        <f t="shared" si="36"/>
        <v>0</v>
      </c>
      <c r="AN49" s="11"/>
      <c r="AO49" s="11">
        <f t="shared" si="37"/>
        <v>0</v>
      </c>
    </row>
    <row r="50" spans="1:41" ht="15">
      <c r="A50" s="52"/>
      <c r="B50" s="25"/>
      <c r="C50" s="25"/>
      <c r="D50" s="10"/>
      <c r="E50" s="10"/>
      <c r="F50" s="10"/>
      <c r="G50" s="10"/>
      <c r="H50" s="10"/>
      <c r="I50" s="10"/>
      <c r="J50" s="10"/>
      <c r="K50" s="10"/>
      <c r="L50" s="10">
        <f t="shared" si="27"/>
        <v>0</v>
      </c>
      <c r="M50" s="10">
        <f t="shared" si="28"/>
        <v>0</v>
      </c>
      <c r="N50" s="10"/>
      <c r="O50" s="10"/>
      <c r="P50" s="10"/>
      <c r="Q50" s="10"/>
      <c r="R50" s="10"/>
      <c r="S50" s="10"/>
      <c r="T50" s="10"/>
      <c r="U50" s="10"/>
      <c r="V50" s="10">
        <f t="shared" si="29"/>
        <v>0</v>
      </c>
      <c r="W50" s="10">
        <f t="shared" si="30"/>
        <v>0</v>
      </c>
      <c r="X50" s="10"/>
      <c r="Y50" s="10"/>
      <c r="Z50" s="10"/>
      <c r="AA50" s="10"/>
      <c r="AB50" s="10"/>
      <c r="AC50" s="10"/>
      <c r="AD50" s="10"/>
      <c r="AE50" s="10"/>
      <c r="AF50" s="10">
        <f t="shared" si="31"/>
        <v>0</v>
      </c>
      <c r="AG50" s="10">
        <f t="shared" si="32"/>
        <v>0</v>
      </c>
      <c r="AH50" s="7">
        <f t="shared" si="33"/>
        <v>0</v>
      </c>
      <c r="AI50" s="7">
        <f t="shared" si="34"/>
        <v>0</v>
      </c>
      <c r="AJ50" s="7"/>
      <c r="AK50" s="7"/>
      <c r="AL50" s="7">
        <f t="shared" si="35"/>
        <v>0</v>
      </c>
      <c r="AM50" s="7">
        <f t="shared" si="36"/>
        <v>0</v>
      </c>
      <c r="AN50" s="11"/>
      <c r="AO50" s="11">
        <f t="shared" si="37"/>
        <v>0</v>
      </c>
    </row>
    <row r="51" spans="1:41" ht="15">
      <c r="A51" s="52"/>
      <c r="B51" s="25"/>
      <c r="C51" s="25"/>
      <c r="D51" s="10"/>
      <c r="E51" s="10"/>
      <c r="F51" s="10"/>
      <c r="G51" s="10"/>
      <c r="H51" s="10"/>
      <c r="I51" s="10"/>
      <c r="J51" s="10"/>
      <c r="K51" s="10"/>
      <c r="L51" s="10">
        <f t="shared" si="27"/>
        <v>0</v>
      </c>
      <c r="M51" s="10">
        <f t="shared" si="28"/>
        <v>0</v>
      </c>
      <c r="N51" s="10"/>
      <c r="O51" s="10"/>
      <c r="P51" s="10"/>
      <c r="Q51" s="10"/>
      <c r="R51" s="10"/>
      <c r="S51" s="10"/>
      <c r="T51" s="10"/>
      <c r="U51" s="10"/>
      <c r="V51" s="10">
        <f t="shared" si="29"/>
        <v>0</v>
      </c>
      <c r="W51" s="10">
        <f t="shared" si="30"/>
        <v>0</v>
      </c>
      <c r="X51" s="10"/>
      <c r="Y51" s="10"/>
      <c r="Z51" s="10"/>
      <c r="AA51" s="10"/>
      <c r="AB51" s="10"/>
      <c r="AC51" s="10"/>
      <c r="AD51" s="10"/>
      <c r="AE51" s="10"/>
      <c r="AF51" s="10">
        <f t="shared" si="31"/>
        <v>0</v>
      </c>
      <c r="AG51" s="10">
        <f t="shared" si="32"/>
        <v>0</v>
      </c>
      <c r="AH51" s="7">
        <f t="shared" si="33"/>
        <v>0</v>
      </c>
      <c r="AI51" s="7">
        <f t="shared" si="34"/>
        <v>0</v>
      </c>
      <c r="AJ51" s="7"/>
      <c r="AK51" s="7"/>
      <c r="AL51" s="7">
        <f t="shared" si="35"/>
        <v>0</v>
      </c>
      <c r="AM51" s="7">
        <f t="shared" si="36"/>
        <v>0</v>
      </c>
      <c r="AN51" s="11"/>
      <c r="AO51" s="11">
        <f t="shared" si="37"/>
        <v>0</v>
      </c>
    </row>
    <row r="52" spans="1:41" ht="15">
      <c r="A52" s="52"/>
      <c r="B52" s="25"/>
      <c r="C52" s="25"/>
      <c r="D52" s="10"/>
      <c r="E52" s="10"/>
      <c r="F52" s="10"/>
      <c r="G52" s="10"/>
      <c r="H52" s="10"/>
      <c r="I52" s="10"/>
      <c r="J52" s="10"/>
      <c r="K52" s="10"/>
      <c r="L52" s="10">
        <f t="shared" si="27"/>
        <v>0</v>
      </c>
      <c r="M52" s="10">
        <f t="shared" si="28"/>
        <v>0</v>
      </c>
      <c r="N52" s="10"/>
      <c r="O52" s="10"/>
      <c r="P52" s="10"/>
      <c r="Q52" s="10"/>
      <c r="R52" s="10"/>
      <c r="S52" s="10"/>
      <c r="T52" s="10"/>
      <c r="U52" s="10"/>
      <c r="V52" s="10">
        <f t="shared" si="29"/>
        <v>0</v>
      </c>
      <c r="W52" s="10">
        <f t="shared" si="30"/>
        <v>0</v>
      </c>
      <c r="X52" s="10"/>
      <c r="Y52" s="10"/>
      <c r="Z52" s="10"/>
      <c r="AA52" s="10"/>
      <c r="AB52" s="10"/>
      <c r="AC52" s="10"/>
      <c r="AD52" s="10"/>
      <c r="AE52" s="10"/>
      <c r="AF52" s="10">
        <f t="shared" si="31"/>
        <v>0</v>
      </c>
      <c r="AG52" s="10">
        <f t="shared" si="32"/>
        <v>0</v>
      </c>
      <c r="AH52" s="7">
        <f t="shared" si="33"/>
        <v>0</v>
      </c>
      <c r="AI52" s="7">
        <f t="shared" si="34"/>
        <v>0</v>
      </c>
      <c r="AJ52" s="57"/>
      <c r="AK52" s="57"/>
      <c r="AL52" s="7">
        <f t="shared" si="35"/>
        <v>0</v>
      </c>
      <c r="AM52" s="7">
        <f t="shared" si="36"/>
        <v>0</v>
      </c>
      <c r="AN52" s="11"/>
      <c r="AO52" s="11">
        <f t="shared" si="37"/>
        <v>0</v>
      </c>
    </row>
    <row r="53" spans="1:41" ht="15">
      <c r="A53" s="52"/>
      <c r="B53" s="25"/>
      <c r="C53" s="25"/>
      <c r="D53" s="10"/>
      <c r="E53" s="10"/>
      <c r="F53" s="10"/>
      <c r="G53" s="10"/>
      <c r="H53" s="10"/>
      <c r="I53" s="10"/>
      <c r="J53" s="10"/>
      <c r="K53" s="10"/>
      <c r="L53" s="10">
        <f t="shared" si="27"/>
        <v>0</v>
      </c>
      <c r="M53" s="10">
        <f t="shared" si="28"/>
        <v>0</v>
      </c>
      <c r="N53" s="10"/>
      <c r="O53" s="10"/>
      <c r="P53" s="10"/>
      <c r="Q53" s="10"/>
      <c r="R53" s="10"/>
      <c r="S53" s="10"/>
      <c r="T53" s="10"/>
      <c r="U53" s="10"/>
      <c r="V53" s="10">
        <f t="shared" si="29"/>
        <v>0</v>
      </c>
      <c r="W53" s="10">
        <f t="shared" si="30"/>
        <v>0</v>
      </c>
      <c r="X53" s="10"/>
      <c r="Y53" s="10"/>
      <c r="Z53" s="10"/>
      <c r="AA53" s="10"/>
      <c r="AB53" s="10"/>
      <c r="AC53" s="10"/>
      <c r="AD53" s="10"/>
      <c r="AE53" s="10"/>
      <c r="AF53" s="10">
        <f t="shared" si="31"/>
        <v>0</v>
      </c>
      <c r="AG53" s="10">
        <f t="shared" si="32"/>
        <v>0</v>
      </c>
      <c r="AH53" s="7">
        <f t="shared" si="33"/>
        <v>0</v>
      </c>
      <c r="AI53" s="7">
        <f t="shared" si="34"/>
        <v>0</v>
      </c>
      <c r="AJ53" s="57"/>
      <c r="AK53" s="57"/>
      <c r="AL53" s="7">
        <f t="shared" si="35"/>
        <v>0</v>
      </c>
      <c r="AM53" s="7">
        <f t="shared" si="36"/>
        <v>0</v>
      </c>
      <c r="AN53" s="11"/>
      <c r="AO53" s="11">
        <f t="shared" si="37"/>
        <v>0</v>
      </c>
    </row>
    <row r="54" spans="1:41" ht="15">
      <c r="A54" s="52"/>
      <c r="B54" s="25"/>
      <c r="C54" s="25"/>
      <c r="D54" s="10"/>
      <c r="E54" s="10"/>
      <c r="F54" s="10"/>
      <c r="G54" s="10"/>
      <c r="H54" s="10"/>
      <c r="I54" s="10"/>
      <c r="J54" s="10"/>
      <c r="K54" s="10"/>
      <c r="L54" s="10">
        <f t="shared" si="27"/>
        <v>0</v>
      </c>
      <c r="M54" s="10">
        <f t="shared" si="28"/>
        <v>0</v>
      </c>
      <c r="N54" s="10"/>
      <c r="O54" s="10"/>
      <c r="P54" s="10"/>
      <c r="Q54" s="10"/>
      <c r="R54" s="10"/>
      <c r="S54" s="10"/>
      <c r="T54" s="10"/>
      <c r="U54" s="10"/>
      <c r="V54" s="10">
        <f t="shared" si="29"/>
        <v>0</v>
      </c>
      <c r="W54" s="10">
        <f t="shared" si="30"/>
        <v>0</v>
      </c>
      <c r="X54" s="10"/>
      <c r="Y54" s="10"/>
      <c r="Z54" s="10"/>
      <c r="AA54" s="10"/>
      <c r="AB54" s="10"/>
      <c r="AC54" s="10"/>
      <c r="AD54" s="10"/>
      <c r="AE54" s="10"/>
      <c r="AF54" s="10">
        <f t="shared" si="31"/>
        <v>0</v>
      </c>
      <c r="AG54" s="10">
        <f t="shared" si="32"/>
        <v>0</v>
      </c>
      <c r="AH54" s="7">
        <f t="shared" si="33"/>
        <v>0</v>
      </c>
      <c r="AI54" s="7">
        <f t="shared" si="34"/>
        <v>0</v>
      </c>
      <c r="AJ54" s="57"/>
      <c r="AK54" s="57"/>
      <c r="AL54" s="7">
        <f t="shared" si="35"/>
        <v>0</v>
      </c>
      <c r="AM54" s="7">
        <f t="shared" si="36"/>
        <v>0</v>
      </c>
      <c r="AN54" s="11"/>
      <c r="AO54" s="11">
        <v>0</v>
      </c>
    </row>
    <row r="55" spans="1:41" ht="15">
      <c r="A55" s="52"/>
      <c r="B55" s="26"/>
      <c r="C55" s="26"/>
      <c r="D55" s="10"/>
      <c r="E55" s="10"/>
      <c r="F55" s="10"/>
      <c r="G55" s="10"/>
      <c r="H55" s="10"/>
      <c r="I55" s="10"/>
      <c r="J55" s="10"/>
      <c r="K55" s="10"/>
      <c r="L55" s="10">
        <f t="shared" si="27"/>
        <v>0</v>
      </c>
      <c r="M55" s="10">
        <f t="shared" si="28"/>
        <v>0</v>
      </c>
      <c r="N55" s="10"/>
      <c r="O55" s="10"/>
      <c r="P55" s="10"/>
      <c r="Q55" s="10"/>
      <c r="R55" s="10"/>
      <c r="S55" s="10"/>
      <c r="T55" s="10"/>
      <c r="U55" s="10"/>
      <c r="V55" s="10">
        <f t="shared" si="29"/>
        <v>0</v>
      </c>
      <c r="W55" s="10">
        <f t="shared" si="30"/>
        <v>0</v>
      </c>
      <c r="X55" s="10"/>
      <c r="Y55" s="10"/>
      <c r="Z55" s="10"/>
      <c r="AA55" s="10"/>
      <c r="AB55" s="10"/>
      <c r="AC55" s="10"/>
      <c r="AD55" s="10"/>
      <c r="AE55" s="10"/>
      <c r="AF55" s="10">
        <f t="shared" si="31"/>
        <v>0</v>
      </c>
      <c r="AG55" s="10">
        <f t="shared" si="32"/>
        <v>0</v>
      </c>
      <c r="AH55" s="7">
        <f t="shared" si="33"/>
        <v>0</v>
      </c>
      <c r="AI55" s="7">
        <f t="shared" si="34"/>
        <v>0</v>
      </c>
      <c r="AJ55" s="57"/>
      <c r="AK55" s="57"/>
      <c r="AL55" s="7">
        <f t="shared" si="35"/>
        <v>0</v>
      </c>
      <c r="AM55" s="7">
        <f t="shared" si="36"/>
        <v>0</v>
      </c>
      <c r="AN55" s="11"/>
      <c r="AO55" s="11">
        <v>0</v>
      </c>
    </row>
    <row r="56" spans="1:41" ht="15">
      <c r="A56" s="52"/>
      <c r="B56" s="26"/>
      <c r="C56" s="26"/>
      <c r="D56" s="10"/>
      <c r="E56" s="10"/>
      <c r="F56" s="10"/>
      <c r="G56" s="10"/>
      <c r="H56" s="10"/>
      <c r="I56" s="10"/>
      <c r="J56" s="10"/>
      <c r="K56" s="10"/>
      <c r="L56" s="10">
        <f t="shared" si="27"/>
        <v>0</v>
      </c>
      <c r="M56" s="10">
        <f t="shared" si="28"/>
        <v>0</v>
      </c>
      <c r="N56" s="10"/>
      <c r="O56" s="10"/>
      <c r="P56" s="10"/>
      <c r="Q56" s="10"/>
      <c r="R56" s="10"/>
      <c r="S56" s="10"/>
      <c r="T56" s="10"/>
      <c r="U56" s="10"/>
      <c r="V56" s="10">
        <f t="shared" si="29"/>
        <v>0</v>
      </c>
      <c r="W56" s="10">
        <f t="shared" si="30"/>
        <v>0</v>
      </c>
      <c r="X56" s="10"/>
      <c r="Y56" s="10"/>
      <c r="Z56" s="10"/>
      <c r="AA56" s="10"/>
      <c r="AB56" s="10"/>
      <c r="AC56" s="10"/>
      <c r="AD56" s="10"/>
      <c r="AE56" s="10"/>
      <c r="AF56" s="10">
        <f t="shared" si="31"/>
        <v>0</v>
      </c>
      <c r="AG56" s="10">
        <f t="shared" si="32"/>
        <v>0</v>
      </c>
      <c r="AH56" s="7">
        <f t="shared" si="33"/>
        <v>0</v>
      </c>
      <c r="AI56" s="7">
        <f t="shared" si="34"/>
        <v>0</v>
      </c>
      <c r="AJ56" s="57"/>
      <c r="AK56" s="57"/>
      <c r="AL56" s="7">
        <f t="shared" si="35"/>
        <v>0</v>
      </c>
      <c r="AM56" s="7">
        <f t="shared" si="36"/>
        <v>0</v>
      </c>
      <c r="AN56" s="11"/>
      <c r="AO56" s="11">
        <v>0</v>
      </c>
    </row>
    <row r="57" spans="1:41" ht="15">
      <c r="A57" s="52"/>
      <c r="B57" s="26"/>
      <c r="C57" s="26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57"/>
      <c r="AK57" s="57"/>
      <c r="AL57" s="57"/>
      <c r="AM57" s="57"/>
      <c r="AN57" s="11"/>
      <c r="AO57" s="11">
        <v>0</v>
      </c>
    </row>
    <row r="58" spans="1:41" ht="15">
      <c r="A58" s="13"/>
      <c r="B58" s="13"/>
      <c r="C58" s="13"/>
      <c r="D58" s="13"/>
      <c r="E58" s="13"/>
      <c r="F58" s="13"/>
      <c r="G58" s="36"/>
      <c r="H58" s="33"/>
      <c r="I58" s="33"/>
      <c r="J58" s="33"/>
      <c r="K58" s="3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41">
      <c r="A59" s="191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40"/>
      <c r="AB59" s="40"/>
      <c r="AC59" s="40"/>
      <c r="AD59" s="40"/>
      <c r="AE59" s="40"/>
      <c r="AF59" s="40"/>
      <c r="AG59" s="14"/>
    </row>
    <row r="60" spans="1:41">
      <c r="A60" s="32"/>
      <c r="B60" s="58"/>
      <c r="C60" s="1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17"/>
      <c r="AG60" s="32"/>
    </row>
    <row r="61" spans="1:41" ht="15.75">
      <c r="A61" s="32"/>
      <c r="B61" s="91"/>
      <c r="C61" s="9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35"/>
      <c r="X61" s="35"/>
      <c r="Y61" s="35"/>
      <c r="Z61" s="35"/>
      <c r="AA61" s="17"/>
      <c r="AG61" s="35"/>
    </row>
    <row r="62" spans="1:41" ht="15.75">
      <c r="A62" s="32"/>
      <c r="B62" s="91"/>
      <c r="C62" s="9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35"/>
      <c r="X62" s="35"/>
      <c r="Y62" s="35"/>
      <c r="Z62" s="35"/>
      <c r="AA62" s="17"/>
      <c r="AG62" s="35"/>
    </row>
    <row r="63" spans="1:41" ht="15.75">
      <c r="A63" s="32"/>
      <c r="B63" s="91"/>
      <c r="C63" s="91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35"/>
      <c r="X63" s="35"/>
      <c r="Y63" s="35"/>
      <c r="Z63" s="35"/>
      <c r="AA63" s="17"/>
      <c r="AG63" s="35"/>
    </row>
    <row r="64" spans="1:41" ht="15.75">
      <c r="A64" s="32"/>
      <c r="B64" s="92"/>
      <c r="C64" s="9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35"/>
      <c r="X64" s="35"/>
      <c r="Y64" s="35"/>
      <c r="Z64" s="35"/>
      <c r="AA64" s="17"/>
      <c r="AG64" s="35"/>
    </row>
    <row r="65" spans="1:33" ht="15.75">
      <c r="A65" s="32"/>
      <c r="B65" s="92"/>
      <c r="C65" s="9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35"/>
      <c r="X65" s="35"/>
      <c r="Y65" s="35"/>
      <c r="Z65" s="35"/>
      <c r="AA65" s="17"/>
      <c r="AG65" s="35"/>
    </row>
    <row r="66" spans="1:33" ht="15.75">
      <c r="A66" s="32"/>
      <c r="B66" s="92"/>
      <c r="C66" s="9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35"/>
      <c r="X66" s="35"/>
      <c r="Y66" s="35"/>
      <c r="Z66" s="35"/>
      <c r="AA66" s="17"/>
      <c r="AG66" s="35"/>
    </row>
    <row r="67" spans="1:33" ht="15.75">
      <c r="A67" s="22"/>
      <c r="B67" s="92"/>
      <c r="C67" s="92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35"/>
      <c r="X67" s="35"/>
      <c r="Y67" s="35"/>
      <c r="Z67" s="35"/>
      <c r="AA67" s="17"/>
      <c r="AG67" s="35"/>
    </row>
    <row r="68" spans="1:33" ht="15.75">
      <c r="A68" s="22"/>
      <c r="B68" s="92"/>
      <c r="C68" s="92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35"/>
      <c r="X68" s="35"/>
      <c r="Y68" s="35"/>
      <c r="Z68" s="35"/>
      <c r="AA68" s="17"/>
      <c r="AG68" s="35"/>
    </row>
    <row r="69" spans="1:3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</sheetData>
  <sortState ref="A36:AO46">
    <sortCondition descending="1" ref="AO36:AO46"/>
  </sortState>
  <mergeCells count="3">
    <mergeCell ref="A1:AK1"/>
    <mergeCell ref="A2:AK2"/>
    <mergeCell ref="A59:Z59"/>
  </mergeCells>
  <phoneticPr fontId="0" type="noConversion"/>
  <printOptions gridLines="1"/>
  <pageMargins left="0.25" right="0.25" top="0.75" bottom="0.75" header="0.3" footer="0.3"/>
  <pageSetup scale="57" orientation="landscape" r:id="rId1"/>
  <headerFooter alignWithMargins="0">
    <oddHeader>&amp;C&amp;"Arial,Bold"&amp;14 2011 Champion of Champions
50m MEN'S 3X40 RESULTS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J41"/>
  <sheetViews>
    <sheetView view="pageLayout" topLeftCell="A4" zoomScaleNormal="140" workbookViewId="0">
      <selection activeCell="A8" sqref="A8:AJ17"/>
    </sheetView>
  </sheetViews>
  <sheetFormatPr defaultColWidth="8.85546875" defaultRowHeight="12.75"/>
  <cols>
    <col min="1" max="2" width="6.28515625" customWidth="1"/>
    <col min="3" max="3" width="15.7109375" bestFit="1" customWidth="1"/>
    <col min="4" max="4" width="8.140625" customWidth="1"/>
    <col min="5" max="5" width="5.28515625" customWidth="1"/>
    <col min="6" max="6" width="2.140625" customWidth="1"/>
    <col min="7" max="7" width="5.7109375" customWidth="1"/>
    <col min="8" max="8" width="2.28515625" customWidth="1"/>
    <col min="9" max="9" width="5.7109375" customWidth="1"/>
    <col min="10" max="10" width="2.28515625" customWidth="1"/>
    <col min="11" max="11" width="5.7109375" customWidth="1"/>
    <col min="12" max="12" width="2.28515625" customWidth="1"/>
    <col min="13" max="13" width="5.7109375" customWidth="1"/>
    <col min="14" max="14" width="2.28515625" customWidth="1"/>
    <col min="15" max="15" width="5.7109375" customWidth="1"/>
    <col min="16" max="16" width="2.28515625" customWidth="1"/>
    <col min="17" max="17" width="6.42578125" customWidth="1"/>
    <col min="18" max="18" width="3.7109375" customWidth="1"/>
    <col min="19" max="19" width="5.7109375" customWidth="1"/>
    <col min="20" max="20" width="3.42578125" customWidth="1"/>
    <col min="21" max="21" width="5.7109375" customWidth="1"/>
    <col min="22" max="22" width="3.7109375" customWidth="1"/>
    <col min="23" max="23" width="5.7109375" customWidth="1"/>
    <col min="24" max="24" width="3.42578125" customWidth="1"/>
    <col min="25" max="25" width="5.7109375" customWidth="1"/>
    <col min="26" max="26" width="3.140625" customWidth="1"/>
    <col min="27" max="27" width="8.28515625" bestFit="1" customWidth="1"/>
    <col min="28" max="28" width="3.85546875" customWidth="1"/>
    <col min="29" max="29" width="5.7109375" customWidth="1"/>
    <col min="30" max="30" width="3.28515625" customWidth="1"/>
    <col min="32" max="32" width="4.7109375" customWidth="1"/>
    <col min="34" max="34" width="6.42578125" customWidth="1"/>
  </cols>
  <sheetData>
    <row r="1" spans="1:36" ht="15.75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</row>
    <row r="2" spans="1:36" ht="15.7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</row>
    <row r="3" spans="1:3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194" t="s">
        <v>3</v>
      </c>
      <c r="B4" s="19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>
      <c r="A5" s="193" t="s">
        <v>4</v>
      </c>
      <c r="B5" s="19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>
      <c r="A6" s="194" t="s">
        <v>5</v>
      </c>
      <c r="B6" s="194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17</v>
      </c>
      <c r="G8" s="9">
        <v>2</v>
      </c>
      <c r="H8" s="9" t="s">
        <v>17</v>
      </c>
      <c r="I8" s="9">
        <v>3</v>
      </c>
      <c r="J8" s="9" t="s">
        <v>17</v>
      </c>
      <c r="K8" s="9">
        <v>4</v>
      </c>
      <c r="L8" s="9" t="s">
        <v>17</v>
      </c>
      <c r="M8" s="9">
        <v>5</v>
      </c>
      <c r="N8" s="9" t="s">
        <v>17</v>
      </c>
      <c r="O8" s="9">
        <v>6</v>
      </c>
      <c r="P8" s="9" t="s">
        <v>17</v>
      </c>
      <c r="Q8" s="9" t="s">
        <v>6</v>
      </c>
      <c r="R8" s="9" t="s">
        <v>17</v>
      </c>
      <c r="S8" s="9">
        <v>1</v>
      </c>
      <c r="T8" s="9" t="s">
        <v>17</v>
      </c>
      <c r="U8" s="9">
        <v>2</v>
      </c>
      <c r="V8" s="9" t="s">
        <v>17</v>
      </c>
      <c r="W8" s="9">
        <v>3</v>
      </c>
      <c r="X8" s="9" t="s">
        <v>17</v>
      </c>
      <c r="Y8" s="9">
        <v>4</v>
      </c>
      <c r="Z8" s="9" t="s">
        <v>17</v>
      </c>
      <c r="AA8" s="9">
        <v>5</v>
      </c>
      <c r="AB8" s="9" t="s">
        <v>17</v>
      </c>
      <c r="AC8" s="9">
        <v>6</v>
      </c>
      <c r="AD8" s="9" t="s">
        <v>17</v>
      </c>
      <c r="AE8" s="9" t="s">
        <v>7</v>
      </c>
      <c r="AF8" s="9" t="s">
        <v>17</v>
      </c>
      <c r="AG8" s="9" t="s">
        <v>8</v>
      </c>
      <c r="AH8" s="9" t="s">
        <v>17</v>
      </c>
      <c r="AI8" s="9" t="s">
        <v>9</v>
      </c>
      <c r="AJ8" s="9" t="s">
        <v>8</v>
      </c>
    </row>
    <row r="9" spans="1:36" ht="15">
      <c r="A9" s="52">
        <v>37</v>
      </c>
      <c r="B9" s="55">
        <v>33</v>
      </c>
      <c r="C9" s="25" t="s">
        <v>118</v>
      </c>
      <c r="D9" s="25" t="s">
        <v>241</v>
      </c>
      <c r="E9" s="10">
        <v>99</v>
      </c>
      <c r="F9" s="10">
        <v>4</v>
      </c>
      <c r="G9" s="10">
        <v>99</v>
      </c>
      <c r="H9" s="10">
        <v>5</v>
      </c>
      <c r="I9" s="10">
        <v>100</v>
      </c>
      <c r="J9" s="10">
        <v>4</v>
      </c>
      <c r="K9" s="10">
        <v>97</v>
      </c>
      <c r="L9" s="10">
        <v>3</v>
      </c>
      <c r="M9" s="10">
        <v>97</v>
      </c>
      <c r="N9" s="10">
        <v>3</v>
      </c>
      <c r="O9" s="10">
        <v>98</v>
      </c>
      <c r="P9" s="10">
        <v>3</v>
      </c>
      <c r="Q9" s="10">
        <f t="shared" ref="Q9:Q17" si="0">E9+G9+I9+K9+M9+O9</f>
        <v>590</v>
      </c>
      <c r="R9" s="10">
        <f t="shared" ref="R9:R17" si="1">F9+H9+J9+L9+N9+P9</f>
        <v>22</v>
      </c>
      <c r="S9" s="10">
        <v>100</v>
      </c>
      <c r="T9" s="10">
        <v>8</v>
      </c>
      <c r="U9" s="10">
        <v>100</v>
      </c>
      <c r="V9" s="10">
        <v>7</v>
      </c>
      <c r="W9" s="10">
        <v>97</v>
      </c>
      <c r="X9" s="10">
        <v>4</v>
      </c>
      <c r="Y9" s="10">
        <v>97</v>
      </c>
      <c r="Z9" s="10">
        <v>4</v>
      </c>
      <c r="AA9" s="10">
        <v>97</v>
      </c>
      <c r="AB9" s="10">
        <v>3</v>
      </c>
      <c r="AC9" s="10">
        <v>96</v>
      </c>
      <c r="AD9" s="10">
        <v>4</v>
      </c>
      <c r="AE9" s="10">
        <f t="shared" ref="AE9:AE17" si="2">S9+U9+W9+Y9+AA9+AC9</f>
        <v>587</v>
      </c>
      <c r="AF9" s="10">
        <f t="shared" ref="AF9:AF17" si="3">T9+V9+X9+Z9+AB9+AD9</f>
        <v>30</v>
      </c>
      <c r="AG9" s="7">
        <f t="shared" ref="AG9:AG17" si="4">Q9+AE9</f>
        <v>1177</v>
      </c>
      <c r="AH9" s="7">
        <f t="shared" ref="AH9:AH17" si="5">R9+AF9</f>
        <v>52</v>
      </c>
      <c r="AI9" s="11">
        <v>99.4</v>
      </c>
      <c r="AJ9" s="11">
        <f t="shared" ref="AJ9:AJ17" si="6">AG9+AI9</f>
        <v>1276.4000000000001</v>
      </c>
    </row>
    <row r="10" spans="1:36" ht="15">
      <c r="A10" s="55">
        <v>34</v>
      </c>
      <c r="B10" s="55">
        <v>34</v>
      </c>
      <c r="C10" s="25" t="s">
        <v>145</v>
      </c>
      <c r="D10" s="25" t="s">
        <v>146</v>
      </c>
      <c r="E10" s="10">
        <v>98</v>
      </c>
      <c r="F10" s="10">
        <v>3</v>
      </c>
      <c r="G10" s="10">
        <v>98</v>
      </c>
      <c r="H10" s="10">
        <v>5</v>
      </c>
      <c r="I10" s="10">
        <v>97</v>
      </c>
      <c r="J10" s="10">
        <v>3</v>
      </c>
      <c r="K10" s="10">
        <v>99</v>
      </c>
      <c r="L10" s="10">
        <v>3</v>
      </c>
      <c r="M10" s="10">
        <v>98</v>
      </c>
      <c r="N10" s="10">
        <v>7</v>
      </c>
      <c r="O10" s="10">
        <v>94</v>
      </c>
      <c r="P10" s="10">
        <v>3</v>
      </c>
      <c r="Q10" s="10">
        <f t="shared" si="0"/>
        <v>584</v>
      </c>
      <c r="R10" s="10">
        <f t="shared" si="1"/>
        <v>24</v>
      </c>
      <c r="S10" s="10">
        <v>100</v>
      </c>
      <c r="T10" s="10">
        <v>8</v>
      </c>
      <c r="U10" s="10">
        <v>99</v>
      </c>
      <c r="V10" s="10">
        <v>7</v>
      </c>
      <c r="W10" s="10">
        <v>95</v>
      </c>
      <c r="X10" s="10">
        <v>4</v>
      </c>
      <c r="Y10" s="10">
        <v>95</v>
      </c>
      <c r="Z10" s="10">
        <v>3</v>
      </c>
      <c r="AA10" s="10">
        <v>97</v>
      </c>
      <c r="AB10" s="10">
        <v>5</v>
      </c>
      <c r="AC10" s="10">
        <v>100</v>
      </c>
      <c r="AD10" s="10">
        <v>5</v>
      </c>
      <c r="AE10" s="10">
        <f t="shared" si="2"/>
        <v>586</v>
      </c>
      <c r="AF10" s="10">
        <f t="shared" si="3"/>
        <v>32</v>
      </c>
      <c r="AG10" s="7">
        <f t="shared" si="4"/>
        <v>1170</v>
      </c>
      <c r="AH10" s="7">
        <f t="shared" si="5"/>
        <v>56</v>
      </c>
      <c r="AI10" s="11">
        <v>98.8</v>
      </c>
      <c r="AJ10" s="11">
        <f t="shared" si="6"/>
        <v>1268.8</v>
      </c>
    </row>
    <row r="11" spans="1:36" ht="15">
      <c r="A11" s="55">
        <v>29</v>
      </c>
      <c r="B11" s="55">
        <v>31</v>
      </c>
      <c r="C11" s="25" t="s">
        <v>130</v>
      </c>
      <c r="D11" s="25" t="s">
        <v>131</v>
      </c>
      <c r="E11" s="10">
        <v>99</v>
      </c>
      <c r="F11" s="10">
        <v>6</v>
      </c>
      <c r="G11" s="10">
        <v>100</v>
      </c>
      <c r="H11" s="10">
        <v>7</v>
      </c>
      <c r="I11" s="10">
        <v>90</v>
      </c>
      <c r="J11" s="10">
        <v>1</v>
      </c>
      <c r="K11" s="10">
        <v>92</v>
      </c>
      <c r="L11" s="10">
        <v>2</v>
      </c>
      <c r="M11" s="10">
        <v>92</v>
      </c>
      <c r="N11" s="10">
        <v>0</v>
      </c>
      <c r="O11" s="10">
        <v>95</v>
      </c>
      <c r="P11" s="10">
        <v>5</v>
      </c>
      <c r="Q11" s="10">
        <f t="shared" si="0"/>
        <v>568</v>
      </c>
      <c r="R11" s="10">
        <f t="shared" si="1"/>
        <v>21</v>
      </c>
      <c r="S11" s="10">
        <v>99</v>
      </c>
      <c r="T11" s="10">
        <v>5</v>
      </c>
      <c r="U11" s="10">
        <v>100</v>
      </c>
      <c r="V11" s="10">
        <v>6</v>
      </c>
      <c r="W11" s="10">
        <v>93</v>
      </c>
      <c r="X11" s="10">
        <v>4</v>
      </c>
      <c r="Y11" s="10">
        <v>95</v>
      </c>
      <c r="Z11" s="10">
        <v>6</v>
      </c>
      <c r="AA11" s="10">
        <v>94</v>
      </c>
      <c r="AB11" s="10">
        <v>3</v>
      </c>
      <c r="AC11" s="10">
        <v>96</v>
      </c>
      <c r="AD11" s="10">
        <v>2</v>
      </c>
      <c r="AE11" s="10">
        <f t="shared" si="2"/>
        <v>577</v>
      </c>
      <c r="AF11" s="10">
        <f t="shared" si="3"/>
        <v>26</v>
      </c>
      <c r="AG11" s="7">
        <f t="shared" si="4"/>
        <v>1145</v>
      </c>
      <c r="AH11" s="7">
        <f t="shared" si="5"/>
        <v>47</v>
      </c>
      <c r="AI11" s="11">
        <v>98.7</v>
      </c>
      <c r="AJ11" s="11">
        <f t="shared" si="6"/>
        <v>1243.7</v>
      </c>
    </row>
    <row r="12" spans="1:36" ht="15">
      <c r="A12" s="55">
        <v>30</v>
      </c>
      <c r="B12" s="55">
        <v>32</v>
      </c>
      <c r="C12" s="25" t="s">
        <v>108</v>
      </c>
      <c r="D12" s="25" t="s">
        <v>109</v>
      </c>
      <c r="E12" s="10">
        <v>99</v>
      </c>
      <c r="F12" s="10">
        <v>7</v>
      </c>
      <c r="G12" s="10">
        <v>99</v>
      </c>
      <c r="H12" s="10">
        <v>2</v>
      </c>
      <c r="I12" s="10">
        <v>92</v>
      </c>
      <c r="J12" s="10">
        <v>2</v>
      </c>
      <c r="K12" s="10">
        <v>91</v>
      </c>
      <c r="L12" s="10">
        <v>1</v>
      </c>
      <c r="M12" s="10">
        <v>97</v>
      </c>
      <c r="N12" s="10">
        <v>6</v>
      </c>
      <c r="O12" s="10">
        <v>96</v>
      </c>
      <c r="P12" s="10">
        <v>3</v>
      </c>
      <c r="Q12" s="10">
        <f t="shared" si="0"/>
        <v>574</v>
      </c>
      <c r="R12" s="10">
        <f t="shared" si="1"/>
        <v>21</v>
      </c>
      <c r="S12" s="10">
        <v>97</v>
      </c>
      <c r="T12" s="10">
        <v>5</v>
      </c>
      <c r="U12" s="10">
        <v>99</v>
      </c>
      <c r="V12" s="10">
        <v>5</v>
      </c>
      <c r="W12" s="10">
        <v>93</v>
      </c>
      <c r="X12" s="10">
        <v>1</v>
      </c>
      <c r="Y12" s="10">
        <v>95</v>
      </c>
      <c r="Z12" s="10">
        <v>4</v>
      </c>
      <c r="AA12" s="10">
        <v>95</v>
      </c>
      <c r="AB12" s="10">
        <v>3</v>
      </c>
      <c r="AC12" s="10">
        <v>93</v>
      </c>
      <c r="AD12" s="10">
        <v>4</v>
      </c>
      <c r="AE12" s="10">
        <f t="shared" si="2"/>
        <v>572</v>
      </c>
      <c r="AF12" s="10">
        <f t="shared" si="3"/>
        <v>22</v>
      </c>
      <c r="AG12" s="7">
        <f t="shared" si="4"/>
        <v>1146</v>
      </c>
      <c r="AH12" s="7">
        <f t="shared" si="5"/>
        <v>43</v>
      </c>
      <c r="AI12" s="11">
        <v>96.6</v>
      </c>
      <c r="AJ12" s="11">
        <f t="shared" si="6"/>
        <v>1242.5999999999999</v>
      </c>
    </row>
    <row r="13" spans="1:36" ht="15">
      <c r="A13" s="55">
        <v>33</v>
      </c>
      <c r="B13" s="55">
        <v>30</v>
      </c>
      <c r="C13" s="25" t="s">
        <v>112</v>
      </c>
      <c r="D13" s="25" t="s">
        <v>237</v>
      </c>
      <c r="E13" s="10">
        <v>96</v>
      </c>
      <c r="F13" s="10">
        <v>2</v>
      </c>
      <c r="G13" s="10">
        <v>99</v>
      </c>
      <c r="H13" s="10">
        <v>4</v>
      </c>
      <c r="I13" s="10">
        <v>94</v>
      </c>
      <c r="J13" s="10">
        <v>4</v>
      </c>
      <c r="K13" s="10">
        <v>91</v>
      </c>
      <c r="L13" s="10">
        <v>1</v>
      </c>
      <c r="M13" s="10">
        <v>94</v>
      </c>
      <c r="N13" s="10">
        <v>3</v>
      </c>
      <c r="O13" s="10">
        <v>94</v>
      </c>
      <c r="P13" s="10">
        <v>2</v>
      </c>
      <c r="Q13" s="10">
        <f t="shared" si="0"/>
        <v>568</v>
      </c>
      <c r="R13" s="10">
        <f t="shared" si="1"/>
        <v>16</v>
      </c>
      <c r="S13" s="10">
        <v>99</v>
      </c>
      <c r="T13" s="10">
        <v>4</v>
      </c>
      <c r="U13" s="10">
        <v>99</v>
      </c>
      <c r="V13" s="10">
        <v>4</v>
      </c>
      <c r="W13" s="10">
        <v>92</v>
      </c>
      <c r="X13" s="10">
        <v>1</v>
      </c>
      <c r="Y13" s="10">
        <v>94</v>
      </c>
      <c r="Z13" s="10">
        <v>1</v>
      </c>
      <c r="AA13" s="10">
        <v>94</v>
      </c>
      <c r="AB13" s="10">
        <v>4</v>
      </c>
      <c r="AC13" s="10">
        <v>96</v>
      </c>
      <c r="AD13" s="10">
        <v>2</v>
      </c>
      <c r="AE13" s="10">
        <f t="shared" si="2"/>
        <v>574</v>
      </c>
      <c r="AF13" s="10">
        <f t="shared" si="3"/>
        <v>16</v>
      </c>
      <c r="AG13" s="7">
        <f t="shared" si="4"/>
        <v>1142</v>
      </c>
      <c r="AH13" s="7">
        <f t="shared" si="5"/>
        <v>32</v>
      </c>
      <c r="AI13" s="7">
        <v>96.1</v>
      </c>
      <c r="AJ13" s="11">
        <f t="shared" si="6"/>
        <v>1238.0999999999999</v>
      </c>
    </row>
    <row r="14" spans="1:36" ht="15">
      <c r="A14" s="55">
        <v>32</v>
      </c>
      <c r="B14" s="55">
        <v>36</v>
      </c>
      <c r="C14" s="26" t="s">
        <v>236</v>
      </c>
      <c r="D14" s="26" t="s">
        <v>97</v>
      </c>
      <c r="E14" s="10">
        <v>98</v>
      </c>
      <c r="F14" s="10">
        <v>5</v>
      </c>
      <c r="G14" s="10">
        <v>98</v>
      </c>
      <c r="H14" s="10">
        <v>7</v>
      </c>
      <c r="I14" s="10">
        <v>88</v>
      </c>
      <c r="J14" s="10">
        <v>0</v>
      </c>
      <c r="K14" s="10">
        <v>93</v>
      </c>
      <c r="L14" s="10">
        <v>1</v>
      </c>
      <c r="M14" s="10">
        <v>93</v>
      </c>
      <c r="N14" s="10">
        <v>2</v>
      </c>
      <c r="O14" s="10">
        <v>98</v>
      </c>
      <c r="P14" s="10">
        <v>5</v>
      </c>
      <c r="Q14" s="10">
        <f t="shared" si="0"/>
        <v>568</v>
      </c>
      <c r="R14" s="10">
        <f t="shared" si="1"/>
        <v>20</v>
      </c>
      <c r="S14" s="10">
        <v>97</v>
      </c>
      <c r="T14" s="10">
        <v>4</v>
      </c>
      <c r="U14" s="10">
        <v>96</v>
      </c>
      <c r="V14" s="10">
        <v>2</v>
      </c>
      <c r="W14" s="10">
        <v>93</v>
      </c>
      <c r="X14" s="10">
        <v>5</v>
      </c>
      <c r="Y14" s="10">
        <v>92</v>
      </c>
      <c r="Z14" s="10">
        <v>0</v>
      </c>
      <c r="AA14" s="10">
        <v>95</v>
      </c>
      <c r="AB14" s="10">
        <v>3</v>
      </c>
      <c r="AC14" s="10">
        <v>95</v>
      </c>
      <c r="AD14" s="10">
        <v>1</v>
      </c>
      <c r="AE14" s="10">
        <f t="shared" si="2"/>
        <v>568</v>
      </c>
      <c r="AF14" s="10">
        <f t="shared" si="3"/>
        <v>15</v>
      </c>
      <c r="AG14" s="7">
        <f t="shared" si="4"/>
        <v>1136</v>
      </c>
      <c r="AH14" s="7">
        <f t="shared" si="5"/>
        <v>35</v>
      </c>
      <c r="AI14" s="11">
        <v>97.3</v>
      </c>
      <c r="AJ14" s="11">
        <f t="shared" si="6"/>
        <v>1233.3</v>
      </c>
    </row>
    <row r="15" spans="1:36" ht="15">
      <c r="A15" s="52">
        <v>31</v>
      </c>
      <c r="B15" s="55">
        <v>35</v>
      </c>
      <c r="C15" s="25" t="s">
        <v>261</v>
      </c>
      <c r="D15" s="25" t="s">
        <v>235</v>
      </c>
      <c r="E15" s="10">
        <v>98</v>
      </c>
      <c r="F15" s="10">
        <v>7</v>
      </c>
      <c r="G15" s="10">
        <v>100</v>
      </c>
      <c r="H15" s="10">
        <v>8</v>
      </c>
      <c r="I15" s="10">
        <v>91</v>
      </c>
      <c r="J15" s="10">
        <v>1</v>
      </c>
      <c r="K15" s="10">
        <v>86</v>
      </c>
      <c r="L15" s="10">
        <v>2</v>
      </c>
      <c r="M15" s="10">
        <v>96</v>
      </c>
      <c r="N15" s="10">
        <v>3</v>
      </c>
      <c r="O15" s="10">
        <v>99</v>
      </c>
      <c r="P15" s="10">
        <v>8</v>
      </c>
      <c r="Q15" s="10">
        <f t="shared" si="0"/>
        <v>570</v>
      </c>
      <c r="R15" s="10">
        <f t="shared" si="1"/>
        <v>29</v>
      </c>
      <c r="S15" s="10">
        <v>98</v>
      </c>
      <c r="T15" s="10">
        <v>3</v>
      </c>
      <c r="U15" s="10">
        <v>98</v>
      </c>
      <c r="V15" s="10">
        <v>6</v>
      </c>
      <c r="W15" s="10">
        <v>92</v>
      </c>
      <c r="X15" s="10">
        <v>2</v>
      </c>
      <c r="Y15" s="10">
        <v>87</v>
      </c>
      <c r="Z15" s="10">
        <v>2</v>
      </c>
      <c r="AA15" s="10">
        <v>96</v>
      </c>
      <c r="AB15" s="10">
        <v>3</v>
      </c>
      <c r="AC15" s="10">
        <v>95</v>
      </c>
      <c r="AD15" s="10">
        <v>1</v>
      </c>
      <c r="AE15" s="10">
        <f t="shared" si="2"/>
        <v>566</v>
      </c>
      <c r="AF15" s="10">
        <f t="shared" si="3"/>
        <v>17</v>
      </c>
      <c r="AG15" s="7">
        <f t="shared" si="4"/>
        <v>1136</v>
      </c>
      <c r="AH15" s="7">
        <f t="shared" si="5"/>
        <v>46</v>
      </c>
      <c r="AI15" s="11">
        <v>91.8</v>
      </c>
      <c r="AJ15" s="11">
        <f t="shared" si="6"/>
        <v>1227.8</v>
      </c>
    </row>
    <row r="16" spans="1:36" ht="15">
      <c r="A16" s="55">
        <v>35</v>
      </c>
      <c r="B16" s="55">
        <v>27</v>
      </c>
      <c r="C16" s="25" t="s">
        <v>134</v>
      </c>
      <c r="D16" s="25" t="s">
        <v>135</v>
      </c>
      <c r="E16" s="10">
        <v>96</v>
      </c>
      <c r="F16" s="10">
        <v>5</v>
      </c>
      <c r="G16" s="10">
        <v>97</v>
      </c>
      <c r="H16" s="10">
        <v>3</v>
      </c>
      <c r="I16" s="10">
        <v>87</v>
      </c>
      <c r="J16" s="10">
        <v>1</v>
      </c>
      <c r="K16" s="10">
        <v>94</v>
      </c>
      <c r="L16" s="10">
        <v>2</v>
      </c>
      <c r="M16" s="10">
        <v>98</v>
      </c>
      <c r="N16" s="10">
        <v>5</v>
      </c>
      <c r="O16" s="10">
        <v>94</v>
      </c>
      <c r="P16" s="10">
        <v>3</v>
      </c>
      <c r="Q16" s="10">
        <f t="shared" si="0"/>
        <v>566</v>
      </c>
      <c r="R16" s="10">
        <f t="shared" si="1"/>
        <v>19</v>
      </c>
      <c r="S16" s="10">
        <v>94</v>
      </c>
      <c r="T16" s="10">
        <v>1</v>
      </c>
      <c r="U16" s="10">
        <v>94</v>
      </c>
      <c r="V16" s="10">
        <v>2</v>
      </c>
      <c r="W16" s="10">
        <v>82</v>
      </c>
      <c r="X16" s="10">
        <v>0</v>
      </c>
      <c r="Y16" s="10">
        <v>91</v>
      </c>
      <c r="Z16" s="10">
        <v>1</v>
      </c>
      <c r="AA16" s="10">
        <v>93</v>
      </c>
      <c r="AB16" s="10">
        <v>3</v>
      </c>
      <c r="AC16" s="10">
        <v>90</v>
      </c>
      <c r="AD16" s="10">
        <v>2</v>
      </c>
      <c r="AE16" s="10">
        <f t="shared" si="2"/>
        <v>544</v>
      </c>
      <c r="AF16" s="10">
        <f t="shared" si="3"/>
        <v>9</v>
      </c>
      <c r="AG16" s="7">
        <f t="shared" si="4"/>
        <v>1110</v>
      </c>
      <c r="AH16" s="7">
        <f t="shared" si="5"/>
        <v>28</v>
      </c>
      <c r="AI16" s="7">
        <v>93.7</v>
      </c>
      <c r="AJ16" s="11">
        <f t="shared" si="6"/>
        <v>1203.7</v>
      </c>
    </row>
    <row r="17" spans="1:36" ht="15">
      <c r="A17" s="52">
        <v>36</v>
      </c>
      <c r="B17" s="55">
        <v>29</v>
      </c>
      <c r="C17" s="26" t="s">
        <v>108</v>
      </c>
      <c r="D17" s="26" t="s">
        <v>227</v>
      </c>
      <c r="E17" s="10">
        <v>94</v>
      </c>
      <c r="F17" s="10">
        <v>5</v>
      </c>
      <c r="G17" s="10">
        <v>94</v>
      </c>
      <c r="H17" s="10">
        <v>2</v>
      </c>
      <c r="I17" s="10">
        <v>82</v>
      </c>
      <c r="J17" s="10">
        <v>1</v>
      </c>
      <c r="K17" s="10">
        <v>89</v>
      </c>
      <c r="L17" s="10">
        <v>1</v>
      </c>
      <c r="M17" s="10">
        <v>91</v>
      </c>
      <c r="N17" s="10">
        <v>2</v>
      </c>
      <c r="O17" s="10">
        <v>88</v>
      </c>
      <c r="P17" s="10">
        <v>1</v>
      </c>
      <c r="Q17" s="10">
        <f t="shared" si="0"/>
        <v>538</v>
      </c>
      <c r="R17" s="10">
        <f t="shared" si="1"/>
        <v>12</v>
      </c>
      <c r="S17" s="10">
        <v>97</v>
      </c>
      <c r="T17" s="10">
        <v>3</v>
      </c>
      <c r="U17" s="10">
        <v>100</v>
      </c>
      <c r="V17" s="10">
        <v>9</v>
      </c>
      <c r="W17" s="10">
        <v>88</v>
      </c>
      <c r="X17" s="10">
        <v>0</v>
      </c>
      <c r="Y17" s="10">
        <v>84</v>
      </c>
      <c r="Z17" s="10">
        <v>0</v>
      </c>
      <c r="AA17" s="10">
        <v>89</v>
      </c>
      <c r="AB17" s="10">
        <v>1</v>
      </c>
      <c r="AC17" s="10">
        <v>91</v>
      </c>
      <c r="AD17" s="10">
        <v>2</v>
      </c>
      <c r="AE17" s="10">
        <f t="shared" si="2"/>
        <v>549</v>
      </c>
      <c r="AF17" s="10">
        <f t="shared" si="3"/>
        <v>15</v>
      </c>
      <c r="AG17" s="7">
        <f t="shared" si="4"/>
        <v>1087</v>
      </c>
      <c r="AH17" s="7">
        <f t="shared" si="5"/>
        <v>27</v>
      </c>
      <c r="AI17" s="11"/>
      <c r="AJ17" s="11">
        <f t="shared" si="6"/>
        <v>1087</v>
      </c>
    </row>
    <row r="18" spans="1:36" ht="15">
      <c r="A18" s="52"/>
      <c r="B18" s="20"/>
      <c r="C18" s="54"/>
      <c r="D18" s="54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f t="shared" ref="Q18:Q27" si="7">E18+G18+I18+K18+M18+O18</f>
        <v>0</v>
      </c>
      <c r="R18" s="10">
        <f t="shared" ref="R18:R27" si="8">F18+H18+J18+L18+N18+P18</f>
        <v>0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>
        <f t="shared" ref="AE18:AE27" si="9">S18+U18+W18+Y18+AA18+AC18</f>
        <v>0</v>
      </c>
      <c r="AF18" s="10">
        <f t="shared" ref="AF18:AF27" si="10">T18+V18+X18+Z18+AB18+AD18</f>
        <v>0</v>
      </c>
      <c r="AG18" s="7">
        <f t="shared" ref="AG18:AG27" si="11">Q18+AE18</f>
        <v>0</v>
      </c>
      <c r="AH18" s="7">
        <f t="shared" ref="AH18:AH27" si="12">R18+AF18</f>
        <v>0</v>
      </c>
      <c r="AI18" s="11"/>
      <c r="AJ18" s="11">
        <f t="shared" ref="AJ18:AJ23" si="13">AG18+AI18</f>
        <v>0</v>
      </c>
    </row>
    <row r="19" spans="1:36" ht="15">
      <c r="A19" s="52"/>
      <c r="B19" s="20"/>
      <c r="C19" s="53"/>
      <c r="D19" s="5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>
        <f t="shared" si="7"/>
        <v>0</v>
      </c>
      <c r="R19" s="10">
        <f t="shared" si="8"/>
        <v>0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>
        <f t="shared" si="9"/>
        <v>0</v>
      </c>
      <c r="AF19" s="10">
        <f t="shared" si="10"/>
        <v>0</v>
      </c>
      <c r="AG19" s="7">
        <f t="shared" si="11"/>
        <v>0</v>
      </c>
      <c r="AH19" s="7">
        <f t="shared" si="12"/>
        <v>0</v>
      </c>
      <c r="AI19" s="12"/>
      <c r="AJ19" s="11">
        <f t="shared" si="13"/>
        <v>0</v>
      </c>
    </row>
    <row r="20" spans="1:36" ht="15">
      <c r="A20" s="55"/>
      <c r="B20" s="19"/>
      <c r="C20" s="54"/>
      <c r="D20" s="5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>
        <f t="shared" si="7"/>
        <v>0</v>
      </c>
      <c r="R20" s="10">
        <f t="shared" si="8"/>
        <v>0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>
        <f t="shared" si="9"/>
        <v>0</v>
      </c>
      <c r="AF20" s="10">
        <f t="shared" si="10"/>
        <v>0</v>
      </c>
      <c r="AG20" s="7">
        <f t="shared" si="11"/>
        <v>0</v>
      </c>
      <c r="AH20" s="7">
        <f t="shared" si="12"/>
        <v>0</v>
      </c>
      <c r="AI20" s="11"/>
      <c r="AJ20" s="11">
        <f t="shared" si="13"/>
        <v>0</v>
      </c>
    </row>
    <row r="21" spans="1:36" ht="15">
      <c r="A21" s="55"/>
      <c r="B21" s="19"/>
      <c r="C21" s="54"/>
      <c r="D21" s="54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>
        <f t="shared" si="7"/>
        <v>0</v>
      </c>
      <c r="R21" s="10">
        <f t="shared" si="8"/>
        <v>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f t="shared" si="9"/>
        <v>0</v>
      </c>
      <c r="AF21" s="10">
        <f t="shared" si="10"/>
        <v>0</v>
      </c>
      <c r="AG21" s="7">
        <f t="shared" si="11"/>
        <v>0</v>
      </c>
      <c r="AH21" s="7">
        <f t="shared" si="12"/>
        <v>0</v>
      </c>
      <c r="AI21" s="11"/>
      <c r="AJ21" s="11">
        <f t="shared" si="13"/>
        <v>0</v>
      </c>
    </row>
    <row r="22" spans="1:36" ht="15">
      <c r="A22" s="52"/>
      <c r="B22" s="19"/>
      <c r="C22" s="54"/>
      <c r="D22" s="54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>
        <f t="shared" si="7"/>
        <v>0</v>
      </c>
      <c r="R22" s="10">
        <f t="shared" si="8"/>
        <v>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f t="shared" si="9"/>
        <v>0</v>
      </c>
      <c r="AF22" s="10">
        <f t="shared" si="10"/>
        <v>0</v>
      </c>
      <c r="AG22" s="7">
        <f t="shared" si="11"/>
        <v>0</v>
      </c>
      <c r="AH22" s="7">
        <f t="shared" si="12"/>
        <v>0</v>
      </c>
      <c r="AI22" s="12"/>
      <c r="AJ22" s="11">
        <f t="shared" si="13"/>
        <v>0</v>
      </c>
    </row>
    <row r="23" spans="1:36" ht="15">
      <c r="A23" s="52"/>
      <c r="B23" s="19"/>
      <c r="C23" s="53"/>
      <c r="D23" s="5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f t="shared" si="7"/>
        <v>0</v>
      </c>
      <c r="R23" s="10">
        <f t="shared" si="8"/>
        <v>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f t="shared" si="9"/>
        <v>0</v>
      </c>
      <c r="AF23" s="10">
        <f t="shared" si="10"/>
        <v>0</v>
      </c>
      <c r="AG23" s="7">
        <f t="shared" si="11"/>
        <v>0</v>
      </c>
      <c r="AH23" s="7">
        <f t="shared" si="12"/>
        <v>0</v>
      </c>
      <c r="AI23" s="7"/>
      <c r="AJ23" s="11">
        <f t="shared" si="13"/>
        <v>0</v>
      </c>
    </row>
    <row r="24" spans="1:36" ht="15">
      <c r="A24" s="10"/>
      <c r="B24" s="10"/>
      <c r="C24" s="25"/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7"/>
        <v>0</v>
      </c>
      <c r="R24" s="10">
        <f t="shared" si="8"/>
        <v>0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f t="shared" si="9"/>
        <v>0</v>
      </c>
      <c r="AF24" s="10">
        <f t="shared" si="10"/>
        <v>0</v>
      </c>
      <c r="AG24" s="7">
        <f t="shared" si="11"/>
        <v>0</v>
      </c>
      <c r="AH24" s="7">
        <f t="shared" si="12"/>
        <v>0</v>
      </c>
      <c r="AI24" s="12"/>
      <c r="AJ24" s="11">
        <f>AG24+AI24</f>
        <v>0</v>
      </c>
    </row>
    <row r="25" spans="1:36" ht="15">
      <c r="A25" s="23"/>
      <c r="B25" s="23"/>
      <c r="C25" s="25"/>
      <c r="D25" s="2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0">
        <f t="shared" si="7"/>
        <v>0</v>
      </c>
      <c r="R25" s="10">
        <f t="shared" si="8"/>
        <v>0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10">
        <f t="shared" si="9"/>
        <v>0</v>
      </c>
      <c r="AF25" s="10">
        <f t="shared" si="10"/>
        <v>0</v>
      </c>
      <c r="AG25" s="7">
        <f t="shared" si="11"/>
        <v>0</v>
      </c>
      <c r="AH25" s="7">
        <f t="shared" si="12"/>
        <v>0</v>
      </c>
      <c r="AI25" s="24"/>
      <c r="AJ25" s="11">
        <f>AG25+AI25</f>
        <v>0</v>
      </c>
    </row>
    <row r="26" spans="1:36" ht="15">
      <c r="A26" s="10"/>
      <c r="B26" s="10"/>
      <c r="C26" s="25"/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f t="shared" si="7"/>
        <v>0</v>
      </c>
      <c r="R26" s="10">
        <f t="shared" si="8"/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f t="shared" si="9"/>
        <v>0</v>
      </c>
      <c r="AF26" s="10">
        <f t="shared" si="10"/>
        <v>0</v>
      </c>
      <c r="AG26" s="7">
        <f t="shared" si="11"/>
        <v>0</v>
      </c>
      <c r="AH26" s="7">
        <f t="shared" si="12"/>
        <v>0</v>
      </c>
      <c r="AI26" s="12"/>
      <c r="AJ26" s="11">
        <f>AG26+AI26</f>
        <v>0</v>
      </c>
    </row>
    <row r="27" spans="1:36" ht="15">
      <c r="A27" s="10"/>
      <c r="B27" s="10"/>
      <c r="C27" s="26"/>
      <c r="D27" s="2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f t="shared" si="7"/>
        <v>0</v>
      </c>
      <c r="R27" s="10">
        <f t="shared" si="8"/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9"/>
        <v>0</v>
      </c>
      <c r="AF27" s="10">
        <f t="shared" si="10"/>
        <v>0</v>
      </c>
      <c r="AG27" s="7">
        <f t="shared" si="11"/>
        <v>0</v>
      </c>
      <c r="AH27" s="7">
        <f t="shared" si="12"/>
        <v>0</v>
      </c>
      <c r="AI27" s="12"/>
      <c r="AJ27" s="11">
        <f>AG27+AI27</f>
        <v>0</v>
      </c>
    </row>
    <row r="28" spans="1:36" ht="15">
      <c r="A28" s="13"/>
      <c r="B28" s="13"/>
      <c r="C28" s="13"/>
      <c r="D28" s="13"/>
      <c r="E28" s="13"/>
      <c r="F28" s="13"/>
      <c r="G28" s="13"/>
      <c r="H28" s="36"/>
      <c r="I28" s="33"/>
      <c r="J28" s="33"/>
      <c r="K28" s="33"/>
      <c r="L28" s="3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40"/>
      <c r="AC29" s="40"/>
      <c r="AD29" s="40"/>
      <c r="AE29" s="40"/>
      <c r="AF29" s="14"/>
    </row>
    <row r="30" spans="1:36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F30" s="32"/>
    </row>
    <row r="31" spans="1:36">
      <c r="A31" s="32"/>
      <c r="B31" s="58"/>
      <c r="C31" s="58"/>
      <c r="D31" s="17"/>
      <c r="E31" s="17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F31" s="35"/>
    </row>
    <row r="32" spans="1:36" ht="15.75">
      <c r="A32" s="64"/>
      <c r="B32" s="91"/>
      <c r="C32" s="91"/>
      <c r="D32" s="32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17"/>
      <c r="AF32" s="35"/>
    </row>
    <row r="33" spans="1:32" ht="15.75">
      <c r="A33" s="64"/>
      <c r="B33" s="91"/>
      <c r="C33" s="91"/>
      <c r="D33" s="32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17"/>
      <c r="AF33" s="35"/>
    </row>
    <row r="34" spans="1:32" ht="15.75">
      <c r="A34" s="64"/>
      <c r="B34" s="91"/>
      <c r="C34" s="91"/>
      <c r="D34" s="32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17"/>
      <c r="AF34" s="35"/>
    </row>
    <row r="35" spans="1:32" ht="15.75">
      <c r="A35" s="64"/>
      <c r="B35" s="92"/>
      <c r="C35" s="92"/>
      <c r="D35" s="32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17"/>
      <c r="AF35" s="35"/>
    </row>
    <row r="36" spans="1:32" ht="15.75">
      <c r="A36" s="64"/>
      <c r="B36" s="92"/>
      <c r="C36" s="92"/>
      <c r="D36" s="3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17"/>
      <c r="AF36" s="35"/>
    </row>
    <row r="37" spans="1:32" ht="15.75">
      <c r="A37" s="64"/>
      <c r="B37" s="92"/>
      <c r="C37" s="92"/>
      <c r="D37" s="32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17"/>
      <c r="AF37" s="35"/>
    </row>
    <row r="38" spans="1:32" ht="15.75">
      <c r="A38" s="64"/>
      <c r="B38" s="92"/>
      <c r="C38" s="92"/>
      <c r="D38" s="32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17"/>
      <c r="AF38" s="35"/>
    </row>
    <row r="39" spans="1:32" ht="15.75">
      <c r="A39" s="64"/>
      <c r="B39" s="92"/>
      <c r="C39" s="92"/>
      <c r="D39" s="32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17"/>
    </row>
    <row r="40" spans="1:32" ht="15.75">
      <c r="A40" s="75"/>
      <c r="B40" s="92"/>
      <c r="C40" s="92"/>
      <c r="D40" s="4"/>
      <c r="E40" s="89"/>
      <c r="F40" s="17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17"/>
      <c r="Y40" s="44"/>
      <c r="Z40" s="17"/>
      <c r="AA40" s="44"/>
      <c r="AB40" s="17"/>
    </row>
    <row r="41" spans="1:3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sortState ref="A9:AJ17">
    <sortCondition descending="1" ref="AJ9:AJ17"/>
  </sortState>
  <mergeCells count="7">
    <mergeCell ref="A30:AB30"/>
    <mergeCell ref="A6:B6"/>
    <mergeCell ref="A29:AA29"/>
    <mergeCell ref="A1:AJ1"/>
    <mergeCell ref="A2:AJ2"/>
    <mergeCell ref="A4:B4"/>
    <mergeCell ref="A5:B5"/>
  </mergeCells>
  <phoneticPr fontId="0" type="noConversion"/>
  <pageMargins left="0.25" right="0.25" top="0.75" bottom="0.75" header="0.3" footer="0.3"/>
  <pageSetup scale="61" orientation="landscape" horizontalDpi="200" verticalDpi="200" r:id="rId1"/>
  <headerFooter alignWithMargins="0">
    <oddHeader>&amp;C&amp;"Arial,Bold"&amp;12 2011 Champion of Champions
50m WOMEN'S 3X20 RESULTS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J46"/>
  <sheetViews>
    <sheetView view="pageLayout" topLeftCell="B1" workbookViewId="0">
      <selection activeCell="A6" sqref="A6:AJ16"/>
    </sheetView>
  </sheetViews>
  <sheetFormatPr defaultColWidth="8.85546875" defaultRowHeight="12.75"/>
  <cols>
    <col min="1" max="1" width="7" customWidth="1"/>
    <col min="2" max="2" width="11.28515625" customWidth="1"/>
    <col min="3" max="3" width="13" customWidth="1"/>
    <col min="4" max="4" width="12" customWidth="1"/>
    <col min="5" max="5" width="5.7109375" bestFit="1" customWidth="1"/>
    <col min="6" max="6" width="3" customWidth="1"/>
    <col min="7" max="7" width="5.7109375" bestFit="1" customWidth="1"/>
    <col min="8" max="8" width="3.140625" customWidth="1"/>
    <col min="9" max="9" width="5.7109375" bestFit="1" customWidth="1"/>
    <col min="10" max="10" width="3.85546875" customWidth="1"/>
    <col min="11" max="11" width="5.7109375" bestFit="1" customWidth="1"/>
    <col min="12" max="12" width="3.42578125" customWidth="1"/>
    <col min="13" max="13" width="5.7109375" bestFit="1" customWidth="1"/>
    <col min="14" max="14" width="3.7109375" customWidth="1"/>
    <col min="15" max="15" width="5.7109375" bestFit="1" customWidth="1"/>
    <col min="16" max="16" width="3.28515625" customWidth="1"/>
    <col min="17" max="17" width="6.85546875" customWidth="1"/>
    <col min="18" max="18" width="4" customWidth="1"/>
    <col min="19" max="19" width="5.7109375" bestFit="1" customWidth="1"/>
    <col min="20" max="20" width="3.28515625" customWidth="1"/>
    <col min="21" max="21" width="5.7109375" bestFit="1" customWidth="1"/>
    <col min="22" max="22" width="4.42578125" customWidth="1"/>
    <col min="23" max="23" width="5.7109375" bestFit="1" customWidth="1"/>
    <col min="24" max="24" width="3.28515625" customWidth="1"/>
    <col min="25" max="25" width="7" bestFit="1" customWidth="1"/>
    <col min="26" max="26" width="3.140625" customWidth="1"/>
    <col min="27" max="27" width="8.28515625" bestFit="1" customWidth="1"/>
    <col min="28" max="28" width="3.28515625" customWidth="1"/>
    <col min="29" max="29" width="4.85546875" customWidth="1"/>
    <col min="30" max="30" width="3" customWidth="1"/>
    <col min="31" max="31" width="6.42578125" customWidth="1"/>
    <col min="32" max="32" width="4" customWidth="1"/>
    <col min="33" max="33" width="6.7109375" customWidth="1"/>
    <col min="34" max="34" width="5.7109375" customWidth="1"/>
    <col min="35" max="35" width="7.28515625" customWidth="1"/>
    <col min="36" max="36" width="8.42578125" customWidth="1"/>
  </cols>
  <sheetData>
    <row r="1" spans="1:36" ht="15.7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</row>
    <row r="2" spans="1:36" ht="15.7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</row>
    <row r="3" spans="1:36">
      <c r="A3" s="194" t="s">
        <v>3</v>
      </c>
      <c r="B3" s="19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>
      <c r="A4" s="193" t="s">
        <v>4</v>
      </c>
      <c r="B4" s="19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>
      <c r="A5" s="194" t="s">
        <v>5</v>
      </c>
      <c r="B5" s="19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7" t="s">
        <v>10</v>
      </c>
      <c r="B6" s="7" t="s">
        <v>11</v>
      </c>
      <c r="C6" s="8" t="s">
        <v>0</v>
      </c>
      <c r="D6" s="8" t="s">
        <v>1</v>
      </c>
      <c r="E6" s="9">
        <v>1</v>
      </c>
      <c r="F6" s="9" t="s">
        <v>17</v>
      </c>
      <c r="G6" s="9">
        <v>2</v>
      </c>
      <c r="H6" s="9" t="s">
        <v>17</v>
      </c>
      <c r="I6" s="9">
        <v>3</v>
      </c>
      <c r="J6" s="9" t="s">
        <v>17</v>
      </c>
      <c r="K6" s="9">
        <v>4</v>
      </c>
      <c r="L6" s="9" t="s">
        <v>17</v>
      </c>
      <c r="M6" s="9">
        <v>5</v>
      </c>
      <c r="N6" s="9" t="s">
        <v>17</v>
      </c>
      <c r="O6" s="9">
        <v>6</v>
      </c>
      <c r="P6" s="9" t="s">
        <v>17</v>
      </c>
      <c r="Q6" s="9" t="s">
        <v>6</v>
      </c>
      <c r="R6" s="9" t="s">
        <v>17</v>
      </c>
      <c r="S6" s="9">
        <v>1</v>
      </c>
      <c r="T6" s="9" t="s">
        <v>17</v>
      </c>
      <c r="U6" s="9">
        <v>2</v>
      </c>
      <c r="V6" s="9" t="s">
        <v>17</v>
      </c>
      <c r="W6" s="9">
        <v>3</v>
      </c>
      <c r="X6" s="9" t="s">
        <v>17</v>
      </c>
      <c r="Y6" s="9">
        <v>4</v>
      </c>
      <c r="Z6" s="9" t="s">
        <v>17</v>
      </c>
      <c r="AA6" s="9">
        <v>5</v>
      </c>
      <c r="AB6" s="9" t="s">
        <v>17</v>
      </c>
      <c r="AC6" s="9">
        <v>6</v>
      </c>
      <c r="AD6" s="9" t="s">
        <v>17</v>
      </c>
      <c r="AE6" s="9" t="s">
        <v>7</v>
      </c>
      <c r="AF6" s="9" t="s">
        <v>17</v>
      </c>
      <c r="AG6" s="9" t="s">
        <v>8</v>
      </c>
      <c r="AH6" s="9" t="s">
        <v>17</v>
      </c>
      <c r="AI6" s="9" t="s">
        <v>9</v>
      </c>
      <c r="AJ6" s="9" t="s">
        <v>8</v>
      </c>
    </row>
    <row r="7" spans="1:36" ht="15">
      <c r="A7" s="55">
        <v>10</v>
      </c>
      <c r="B7" s="55">
        <v>9</v>
      </c>
      <c r="C7" s="81" t="s">
        <v>122</v>
      </c>
      <c r="D7" s="25" t="s">
        <v>106</v>
      </c>
      <c r="E7" s="10">
        <v>99</v>
      </c>
      <c r="F7" s="10">
        <v>8</v>
      </c>
      <c r="G7" s="10">
        <v>97</v>
      </c>
      <c r="H7" s="10">
        <v>6</v>
      </c>
      <c r="I7" s="10">
        <v>100</v>
      </c>
      <c r="J7" s="10">
        <v>8</v>
      </c>
      <c r="K7" s="10">
        <v>98</v>
      </c>
      <c r="L7" s="10">
        <v>7</v>
      </c>
      <c r="M7" s="10">
        <v>100</v>
      </c>
      <c r="N7" s="10">
        <v>9</v>
      </c>
      <c r="O7" s="10">
        <v>100</v>
      </c>
      <c r="P7" s="10">
        <v>7</v>
      </c>
      <c r="Q7" s="10">
        <f t="shared" ref="Q7:Q16" si="0">E7+G7+I7+K7+M7+O7</f>
        <v>594</v>
      </c>
      <c r="R7" s="10">
        <f t="shared" ref="R7:R16" si="1">F7+H7+J7+L7+N7+P7</f>
        <v>45</v>
      </c>
      <c r="S7" s="10">
        <v>100</v>
      </c>
      <c r="T7" s="10">
        <v>8</v>
      </c>
      <c r="U7" s="10">
        <v>100</v>
      </c>
      <c r="V7" s="10">
        <v>9</v>
      </c>
      <c r="W7" s="10">
        <v>99</v>
      </c>
      <c r="X7" s="10">
        <v>9</v>
      </c>
      <c r="Y7" s="10">
        <v>98</v>
      </c>
      <c r="Z7" s="10">
        <v>8</v>
      </c>
      <c r="AA7" s="10">
        <v>98</v>
      </c>
      <c r="AB7" s="10">
        <v>8</v>
      </c>
      <c r="AC7" s="10">
        <v>100</v>
      </c>
      <c r="AD7" s="10">
        <v>9</v>
      </c>
      <c r="AE7" s="10">
        <f t="shared" ref="AE7:AE16" si="2">S7+U7+W7+Y7+AA7+AC7</f>
        <v>595</v>
      </c>
      <c r="AF7" s="10">
        <f t="shared" ref="AF7:AF16" si="3">T7+V7+X7+Z7+AB7+AD7</f>
        <v>51</v>
      </c>
      <c r="AG7" s="7">
        <f t="shared" ref="AG7:AG16" si="4">Q7+AE7</f>
        <v>1189</v>
      </c>
      <c r="AH7" s="7">
        <f t="shared" ref="AH7:AH16" si="5">R7+AF7</f>
        <v>96</v>
      </c>
      <c r="AI7" s="11">
        <v>101.5</v>
      </c>
      <c r="AJ7" s="11">
        <f t="shared" ref="AJ7:AJ16" si="6">AG7+AI7</f>
        <v>1290.5</v>
      </c>
    </row>
    <row r="8" spans="1:36" ht="15">
      <c r="A8" s="55">
        <v>13</v>
      </c>
      <c r="B8" s="55">
        <v>10</v>
      </c>
      <c r="C8" s="80" t="s">
        <v>234</v>
      </c>
      <c r="D8" s="26" t="s">
        <v>238</v>
      </c>
      <c r="E8" s="10">
        <v>99</v>
      </c>
      <c r="F8" s="10">
        <v>9</v>
      </c>
      <c r="G8" s="10">
        <v>98</v>
      </c>
      <c r="H8" s="10">
        <v>6</v>
      </c>
      <c r="I8" s="10">
        <v>98</v>
      </c>
      <c r="J8" s="10">
        <v>8</v>
      </c>
      <c r="K8" s="10">
        <v>98</v>
      </c>
      <c r="L8" s="10">
        <v>5</v>
      </c>
      <c r="M8" s="10">
        <v>98</v>
      </c>
      <c r="N8" s="10">
        <v>7</v>
      </c>
      <c r="O8" s="10">
        <v>99</v>
      </c>
      <c r="P8" s="10">
        <v>8</v>
      </c>
      <c r="Q8" s="10">
        <f t="shared" si="0"/>
        <v>590</v>
      </c>
      <c r="R8" s="10">
        <f t="shared" si="1"/>
        <v>43</v>
      </c>
      <c r="S8" s="10">
        <v>99</v>
      </c>
      <c r="T8" s="10">
        <v>7</v>
      </c>
      <c r="U8" s="10">
        <v>99</v>
      </c>
      <c r="V8" s="10">
        <v>7</v>
      </c>
      <c r="W8" s="10">
        <v>100</v>
      </c>
      <c r="X8" s="10">
        <v>10</v>
      </c>
      <c r="Y8" s="10">
        <v>99</v>
      </c>
      <c r="Z8" s="10">
        <v>8</v>
      </c>
      <c r="AA8" s="10">
        <v>99</v>
      </c>
      <c r="AB8" s="10">
        <v>7</v>
      </c>
      <c r="AC8" s="10">
        <v>98</v>
      </c>
      <c r="AD8" s="10">
        <v>4</v>
      </c>
      <c r="AE8" s="10">
        <f t="shared" si="2"/>
        <v>594</v>
      </c>
      <c r="AF8" s="10">
        <f t="shared" si="3"/>
        <v>43</v>
      </c>
      <c r="AG8" s="7">
        <f t="shared" si="4"/>
        <v>1184</v>
      </c>
      <c r="AH8" s="7">
        <f t="shared" si="5"/>
        <v>86</v>
      </c>
      <c r="AI8" s="11">
        <v>104.4</v>
      </c>
      <c r="AJ8" s="11">
        <f t="shared" si="6"/>
        <v>1288.4000000000001</v>
      </c>
    </row>
    <row r="9" spans="1:36" ht="15">
      <c r="A9" s="55">
        <v>7</v>
      </c>
      <c r="B9" s="55">
        <v>7</v>
      </c>
      <c r="C9" s="81" t="s">
        <v>118</v>
      </c>
      <c r="D9" s="25" t="s">
        <v>119</v>
      </c>
      <c r="E9" s="10">
        <v>97</v>
      </c>
      <c r="F9" s="10">
        <v>4</v>
      </c>
      <c r="G9" s="10">
        <v>100</v>
      </c>
      <c r="H9" s="10">
        <v>8</v>
      </c>
      <c r="I9" s="10">
        <v>99</v>
      </c>
      <c r="J9" s="10">
        <v>7</v>
      </c>
      <c r="K9" s="10">
        <v>100</v>
      </c>
      <c r="L9" s="10">
        <v>6</v>
      </c>
      <c r="M9" s="10">
        <v>98</v>
      </c>
      <c r="N9" s="10">
        <v>7</v>
      </c>
      <c r="O9" s="10">
        <v>98</v>
      </c>
      <c r="P9" s="10">
        <v>6</v>
      </c>
      <c r="Q9" s="10">
        <f t="shared" si="0"/>
        <v>592</v>
      </c>
      <c r="R9" s="10">
        <f t="shared" si="1"/>
        <v>38</v>
      </c>
      <c r="S9" s="10">
        <v>100</v>
      </c>
      <c r="T9" s="10">
        <v>10</v>
      </c>
      <c r="U9" s="10">
        <v>98</v>
      </c>
      <c r="V9" s="10">
        <v>8</v>
      </c>
      <c r="W9" s="10">
        <v>98</v>
      </c>
      <c r="X9" s="10">
        <v>5</v>
      </c>
      <c r="Y9" s="10">
        <v>99</v>
      </c>
      <c r="Z9" s="10">
        <v>7</v>
      </c>
      <c r="AA9" s="10">
        <v>100</v>
      </c>
      <c r="AB9" s="10">
        <v>9</v>
      </c>
      <c r="AC9" s="10">
        <v>98</v>
      </c>
      <c r="AD9" s="10">
        <v>6</v>
      </c>
      <c r="AE9" s="10">
        <f t="shared" si="2"/>
        <v>593</v>
      </c>
      <c r="AF9" s="10">
        <f t="shared" si="3"/>
        <v>45</v>
      </c>
      <c r="AG9" s="7">
        <f t="shared" si="4"/>
        <v>1185</v>
      </c>
      <c r="AH9" s="7">
        <f t="shared" si="5"/>
        <v>83</v>
      </c>
      <c r="AI9" s="11">
        <v>102.7</v>
      </c>
      <c r="AJ9" s="11">
        <f t="shared" si="6"/>
        <v>1287.7</v>
      </c>
    </row>
    <row r="10" spans="1:36" ht="15">
      <c r="A10" s="55">
        <v>3</v>
      </c>
      <c r="B10" s="55">
        <v>8</v>
      </c>
      <c r="C10" s="81" t="s">
        <v>132</v>
      </c>
      <c r="D10" s="25" t="s">
        <v>133</v>
      </c>
      <c r="E10" s="10">
        <v>99</v>
      </c>
      <c r="F10" s="10">
        <v>7</v>
      </c>
      <c r="G10" s="10">
        <v>99</v>
      </c>
      <c r="H10" s="10">
        <v>7</v>
      </c>
      <c r="I10" s="10">
        <v>100</v>
      </c>
      <c r="J10" s="10">
        <v>9</v>
      </c>
      <c r="K10" s="10">
        <v>99</v>
      </c>
      <c r="L10" s="10">
        <v>8</v>
      </c>
      <c r="M10" s="10">
        <v>100</v>
      </c>
      <c r="N10" s="10">
        <v>6</v>
      </c>
      <c r="O10" s="10">
        <v>97</v>
      </c>
      <c r="P10" s="10">
        <v>7</v>
      </c>
      <c r="Q10" s="10">
        <f t="shared" si="0"/>
        <v>594</v>
      </c>
      <c r="R10" s="10">
        <f t="shared" si="1"/>
        <v>44</v>
      </c>
      <c r="S10" s="10">
        <v>95</v>
      </c>
      <c r="T10" s="10">
        <v>5</v>
      </c>
      <c r="U10" s="10">
        <v>99</v>
      </c>
      <c r="V10" s="10">
        <v>7</v>
      </c>
      <c r="W10" s="10">
        <v>97</v>
      </c>
      <c r="X10" s="10">
        <v>7</v>
      </c>
      <c r="Y10" s="10">
        <v>99</v>
      </c>
      <c r="Z10" s="10">
        <v>6</v>
      </c>
      <c r="AA10" s="10">
        <v>96</v>
      </c>
      <c r="AB10" s="10">
        <v>4</v>
      </c>
      <c r="AC10" s="10">
        <v>100</v>
      </c>
      <c r="AD10" s="10">
        <v>10</v>
      </c>
      <c r="AE10" s="10">
        <f t="shared" si="2"/>
        <v>586</v>
      </c>
      <c r="AF10" s="10">
        <f t="shared" si="3"/>
        <v>39</v>
      </c>
      <c r="AG10" s="7">
        <f t="shared" si="4"/>
        <v>1180</v>
      </c>
      <c r="AH10" s="7">
        <f t="shared" si="5"/>
        <v>83</v>
      </c>
      <c r="AI10" s="11">
        <v>102</v>
      </c>
      <c r="AJ10" s="11">
        <f t="shared" si="6"/>
        <v>1282</v>
      </c>
    </row>
    <row r="11" spans="1:36" ht="15">
      <c r="A11" s="55">
        <v>6</v>
      </c>
      <c r="B11" s="55">
        <v>6</v>
      </c>
      <c r="C11" s="80" t="s">
        <v>110</v>
      </c>
      <c r="D11" s="26" t="s">
        <v>111</v>
      </c>
      <c r="E11" s="10">
        <v>98</v>
      </c>
      <c r="F11" s="10">
        <v>5</v>
      </c>
      <c r="G11" s="10">
        <v>94</v>
      </c>
      <c r="H11" s="10">
        <v>4</v>
      </c>
      <c r="I11" s="10">
        <v>96</v>
      </c>
      <c r="J11" s="10">
        <v>5</v>
      </c>
      <c r="K11" s="10">
        <v>98</v>
      </c>
      <c r="L11" s="10">
        <v>7</v>
      </c>
      <c r="M11" s="10">
        <v>100</v>
      </c>
      <c r="N11" s="10">
        <v>9</v>
      </c>
      <c r="O11" s="10">
        <v>98</v>
      </c>
      <c r="P11" s="10">
        <v>7</v>
      </c>
      <c r="Q11" s="10">
        <f t="shared" si="0"/>
        <v>584</v>
      </c>
      <c r="R11" s="10">
        <f t="shared" si="1"/>
        <v>37</v>
      </c>
      <c r="S11" s="10">
        <v>97</v>
      </c>
      <c r="T11" s="10">
        <v>4</v>
      </c>
      <c r="U11" s="10">
        <v>98</v>
      </c>
      <c r="V11" s="10">
        <v>8</v>
      </c>
      <c r="W11" s="10">
        <v>99</v>
      </c>
      <c r="X11" s="10">
        <v>8</v>
      </c>
      <c r="Y11" s="10">
        <v>99</v>
      </c>
      <c r="Z11" s="10">
        <v>6</v>
      </c>
      <c r="AA11" s="10">
        <v>100</v>
      </c>
      <c r="AB11" s="10">
        <v>6</v>
      </c>
      <c r="AC11" s="10">
        <v>99</v>
      </c>
      <c r="AD11" s="10">
        <v>7</v>
      </c>
      <c r="AE11" s="10">
        <f t="shared" si="2"/>
        <v>592</v>
      </c>
      <c r="AF11" s="10">
        <f t="shared" si="3"/>
        <v>39</v>
      </c>
      <c r="AG11" s="7">
        <f t="shared" si="4"/>
        <v>1176</v>
      </c>
      <c r="AH11" s="7">
        <f t="shared" si="5"/>
        <v>76</v>
      </c>
      <c r="AI11" s="11">
        <v>100.4</v>
      </c>
      <c r="AJ11" s="11">
        <f t="shared" si="6"/>
        <v>1276.4000000000001</v>
      </c>
    </row>
    <row r="12" spans="1:36" ht="15">
      <c r="A12" s="55">
        <v>12</v>
      </c>
      <c r="B12" s="55">
        <v>11</v>
      </c>
      <c r="C12" s="80" t="s">
        <v>105</v>
      </c>
      <c r="D12" s="26" t="s">
        <v>106</v>
      </c>
      <c r="E12" s="10">
        <v>93</v>
      </c>
      <c r="F12" s="10">
        <v>6</v>
      </c>
      <c r="G12" s="10">
        <v>99</v>
      </c>
      <c r="H12" s="10">
        <v>8</v>
      </c>
      <c r="I12" s="10">
        <v>98</v>
      </c>
      <c r="J12" s="10">
        <v>6</v>
      </c>
      <c r="K12" s="10">
        <v>95</v>
      </c>
      <c r="L12" s="10">
        <v>4</v>
      </c>
      <c r="M12" s="10">
        <v>98</v>
      </c>
      <c r="N12" s="10">
        <v>5</v>
      </c>
      <c r="O12" s="10">
        <v>94</v>
      </c>
      <c r="P12" s="10">
        <v>4</v>
      </c>
      <c r="Q12" s="10">
        <f t="shared" si="0"/>
        <v>577</v>
      </c>
      <c r="R12" s="10">
        <f t="shared" si="1"/>
        <v>33</v>
      </c>
      <c r="S12" s="10">
        <v>97</v>
      </c>
      <c r="T12" s="10">
        <v>4</v>
      </c>
      <c r="U12" s="10">
        <v>100</v>
      </c>
      <c r="V12" s="10">
        <v>8</v>
      </c>
      <c r="W12" s="10">
        <v>95</v>
      </c>
      <c r="X12" s="10">
        <v>5</v>
      </c>
      <c r="Y12" s="10">
        <v>100</v>
      </c>
      <c r="Z12" s="10">
        <v>9</v>
      </c>
      <c r="AA12" s="10">
        <v>95</v>
      </c>
      <c r="AB12" s="10">
        <v>3</v>
      </c>
      <c r="AC12" s="10">
        <v>98</v>
      </c>
      <c r="AD12" s="10">
        <v>7</v>
      </c>
      <c r="AE12" s="10">
        <f t="shared" si="2"/>
        <v>585</v>
      </c>
      <c r="AF12" s="10">
        <f t="shared" si="3"/>
        <v>36</v>
      </c>
      <c r="AG12" s="7">
        <f t="shared" si="4"/>
        <v>1162</v>
      </c>
      <c r="AH12" s="7">
        <f t="shared" si="5"/>
        <v>69</v>
      </c>
      <c r="AI12" s="11">
        <v>102.6</v>
      </c>
      <c r="AJ12" s="11">
        <f t="shared" si="6"/>
        <v>1264.5999999999999</v>
      </c>
    </row>
    <row r="13" spans="1:36" ht="15">
      <c r="A13" s="55">
        <v>11</v>
      </c>
      <c r="B13" s="55">
        <v>5</v>
      </c>
      <c r="C13" s="81" t="s">
        <v>174</v>
      </c>
      <c r="D13" s="25" t="s">
        <v>128</v>
      </c>
      <c r="E13" s="10">
        <v>97</v>
      </c>
      <c r="F13" s="10">
        <v>4</v>
      </c>
      <c r="G13" s="10">
        <v>95</v>
      </c>
      <c r="H13" s="10">
        <v>2</v>
      </c>
      <c r="I13" s="10">
        <v>94</v>
      </c>
      <c r="J13" s="10">
        <v>4</v>
      </c>
      <c r="K13" s="10">
        <v>95</v>
      </c>
      <c r="L13" s="10">
        <v>3</v>
      </c>
      <c r="M13" s="10">
        <v>94</v>
      </c>
      <c r="N13" s="10">
        <v>3</v>
      </c>
      <c r="O13" s="10">
        <v>94</v>
      </c>
      <c r="P13" s="10">
        <v>2</v>
      </c>
      <c r="Q13" s="10">
        <f t="shared" si="0"/>
        <v>569</v>
      </c>
      <c r="R13" s="10">
        <f t="shared" si="1"/>
        <v>18</v>
      </c>
      <c r="S13" s="10">
        <v>99</v>
      </c>
      <c r="T13" s="10">
        <v>7</v>
      </c>
      <c r="U13" s="10">
        <v>94</v>
      </c>
      <c r="V13" s="10">
        <v>5</v>
      </c>
      <c r="W13" s="10">
        <v>94</v>
      </c>
      <c r="X13" s="10">
        <v>1</v>
      </c>
      <c r="Y13" s="10">
        <v>94</v>
      </c>
      <c r="Z13" s="10">
        <v>3</v>
      </c>
      <c r="AA13" s="10">
        <v>93</v>
      </c>
      <c r="AB13" s="10">
        <v>3</v>
      </c>
      <c r="AC13" s="10">
        <v>95</v>
      </c>
      <c r="AD13" s="10">
        <v>2</v>
      </c>
      <c r="AE13" s="10">
        <f t="shared" si="2"/>
        <v>569</v>
      </c>
      <c r="AF13" s="10">
        <f t="shared" si="3"/>
        <v>21</v>
      </c>
      <c r="AG13" s="7">
        <f t="shared" si="4"/>
        <v>1138</v>
      </c>
      <c r="AH13" s="7">
        <f t="shared" si="5"/>
        <v>39</v>
      </c>
      <c r="AI13" s="11">
        <v>100.8</v>
      </c>
      <c r="AJ13" s="11">
        <f t="shared" si="6"/>
        <v>1238.8</v>
      </c>
    </row>
    <row r="14" spans="1:36" ht="15">
      <c r="A14" s="55">
        <v>8</v>
      </c>
      <c r="B14" s="55">
        <v>12</v>
      </c>
      <c r="C14" s="81" t="s">
        <v>183</v>
      </c>
      <c r="D14" s="25" t="s">
        <v>184</v>
      </c>
      <c r="E14" s="10">
        <v>95</v>
      </c>
      <c r="F14" s="10">
        <v>5</v>
      </c>
      <c r="G14" s="10">
        <v>94</v>
      </c>
      <c r="H14" s="10">
        <v>4</v>
      </c>
      <c r="I14" s="10">
        <v>93</v>
      </c>
      <c r="J14" s="10">
        <v>3</v>
      </c>
      <c r="K14" s="10">
        <v>96</v>
      </c>
      <c r="L14" s="10">
        <v>5</v>
      </c>
      <c r="M14" s="10">
        <v>94</v>
      </c>
      <c r="N14" s="10">
        <v>2</v>
      </c>
      <c r="O14" s="10">
        <v>92</v>
      </c>
      <c r="P14" s="10">
        <v>3</v>
      </c>
      <c r="Q14" s="10">
        <f t="shared" si="0"/>
        <v>564</v>
      </c>
      <c r="R14" s="10">
        <f t="shared" si="1"/>
        <v>22</v>
      </c>
      <c r="S14" s="10">
        <v>95</v>
      </c>
      <c r="T14" s="10">
        <v>4</v>
      </c>
      <c r="U14" s="10">
        <v>96</v>
      </c>
      <c r="V14" s="10">
        <v>4</v>
      </c>
      <c r="W14" s="10">
        <v>93</v>
      </c>
      <c r="X14" s="10">
        <v>4</v>
      </c>
      <c r="Y14" s="10">
        <v>94</v>
      </c>
      <c r="Z14" s="10">
        <v>4</v>
      </c>
      <c r="AA14" s="10">
        <v>97</v>
      </c>
      <c r="AB14" s="10">
        <v>4</v>
      </c>
      <c r="AC14" s="10">
        <v>94</v>
      </c>
      <c r="AD14" s="10">
        <v>4</v>
      </c>
      <c r="AE14" s="10">
        <f t="shared" si="2"/>
        <v>569</v>
      </c>
      <c r="AF14" s="10">
        <f t="shared" si="3"/>
        <v>24</v>
      </c>
      <c r="AG14" s="7">
        <f t="shared" si="4"/>
        <v>1133</v>
      </c>
      <c r="AH14" s="7">
        <f t="shared" si="5"/>
        <v>46</v>
      </c>
      <c r="AI14" s="11">
        <v>94.4</v>
      </c>
      <c r="AJ14" s="11">
        <f t="shared" si="6"/>
        <v>1227.4000000000001</v>
      </c>
    </row>
    <row r="15" spans="1:36" ht="15">
      <c r="A15" s="55">
        <v>4</v>
      </c>
      <c r="B15" s="55">
        <v>4</v>
      </c>
      <c r="C15" s="81" t="s">
        <v>83</v>
      </c>
      <c r="D15" s="25" t="s">
        <v>84</v>
      </c>
      <c r="E15" s="10">
        <v>94</v>
      </c>
      <c r="F15" s="10">
        <v>3</v>
      </c>
      <c r="G15" s="10">
        <v>93</v>
      </c>
      <c r="H15" s="10">
        <v>5</v>
      </c>
      <c r="I15" s="10">
        <v>97</v>
      </c>
      <c r="J15" s="10">
        <v>5</v>
      </c>
      <c r="K15" s="10">
        <v>93</v>
      </c>
      <c r="L15" s="10">
        <v>3</v>
      </c>
      <c r="M15" s="10">
        <v>92</v>
      </c>
      <c r="N15" s="10">
        <v>0</v>
      </c>
      <c r="O15" s="10">
        <v>94</v>
      </c>
      <c r="P15" s="10">
        <v>4</v>
      </c>
      <c r="Q15" s="10">
        <f t="shared" si="0"/>
        <v>563</v>
      </c>
      <c r="R15" s="10">
        <f t="shared" si="1"/>
        <v>20</v>
      </c>
      <c r="S15" s="10">
        <v>96</v>
      </c>
      <c r="T15" s="10">
        <v>5</v>
      </c>
      <c r="U15" s="10">
        <v>92</v>
      </c>
      <c r="V15" s="10">
        <v>2</v>
      </c>
      <c r="W15" s="10">
        <v>95</v>
      </c>
      <c r="X15" s="10">
        <v>4</v>
      </c>
      <c r="Y15" s="10">
        <v>92</v>
      </c>
      <c r="Z15" s="10">
        <v>2</v>
      </c>
      <c r="AA15" s="10">
        <v>96</v>
      </c>
      <c r="AB15" s="10">
        <v>2</v>
      </c>
      <c r="AC15" s="10">
        <v>91</v>
      </c>
      <c r="AD15" s="10">
        <v>3</v>
      </c>
      <c r="AE15" s="10">
        <f t="shared" si="2"/>
        <v>562</v>
      </c>
      <c r="AF15" s="10">
        <f t="shared" si="3"/>
        <v>18</v>
      </c>
      <c r="AG15" s="7">
        <f t="shared" si="4"/>
        <v>1125</v>
      </c>
      <c r="AH15" s="7">
        <f t="shared" si="5"/>
        <v>38</v>
      </c>
      <c r="AI15" s="84"/>
      <c r="AJ15" s="11">
        <f t="shared" si="6"/>
        <v>1125</v>
      </c>
    </row>
    <row r="16" spans="1:36" ht="15">
      <c r="A16" s="55">
        <v>5</v>
      </c>
      <c r="B16" s="55">
        <v>13</v>
      </c>
      <c r="C16" s="81" t="s">
        <v>208</v>
      </c>
      <c r="D16" s="25" t="s">
        <v>209</v>
      </c>
      <c r="E16" s="10">
        <v>73</v>
      </c>
      <c r="F16" s="10">
        <v>0</v>
      </c>
      <c r="G16" s="10">
        <v>81</v>
      </c>
      <c r="H16" s="10">
        <v>0</v>
      </c>
      <c r="I16" s="10">
        <v>78</v>
      </c>
      <c r="J16" s="10">
        <v>1</v>
      </c>
      <c r="K16" s="10">
        <v>82</v>
      </c>
      <c r="L16" s="10">
        <v>1</v>
      </c>
      <c r="M16" s="10">
        <v>92</v>
      </c>
      <c r="N16" s="10">
        <v>3</v>
      </c>
      <c r="O16" s="10">
        <v>77</v>
      </c>
      <c r="P16" s="10">
        <v>0</v>
      </c>
      <c r="Q16" s="10">
        <f t="shared" si="0"/>
        <v>483</v>
      </c>
      <c r="R16" s="10">
        <f t="shared" si="1"/>
        <v>5</v>
      </c>
      <c r="S16" s="10">
        <v>75</v>
      </c>
      <c r="T16" s="10">
        <v>1</v>
      </c>
      <c r="U16" s="10">
        <v>80</v>
      </c>
      <c r="V16" s="10">
        <v>0</v>
      </c>
      <c r="W16" s="10">
        <v>75</v>
      </c>
      <c r="X16" s="10">
        <v>0</v>
      </c>
      <c r="Y16" s="10">
        <v>76</v>
      </c>
      <c r="Z16" s="10">
        <v>2</v>
      </c>
      <c r="AA16" s="10">
        <v>77</v>
      </c>
      <c r="AB16" s="10">
        <v>0</v>
      </c>
      <c r="AC16" s="10">
        <v>83</v>
      </c>
      <c r="AD16" s="10">
        <v>0</v>
      </c>
      <c r="AE16" s="10">
        <f t="shared" si="2"/>
        <v>466</v>
      </c>
      <c r="AF16" s="10">
        <f t="shared" si="3"/>
        <v>3</v>
      </c>
      <c r="AG16" s="7">
        <f t="shared" si="4"/>
        <v>949</v>
      </c>
      <c r="AH16" s="7">
        <f t="shared" si="5"/>
        <v>8</v>
      </c>
      <c r="AI16" s="56"/>
      <c r="AJ16" s="11">
        <f t="shared" si="6"/>
        <v>949</v>
      </c>
    </row>
    <row r="17" spans="1:36" ht="15">
      <c r="A17" s="55"/>
      <c r="B17" s="55"/>
      <c r="C17" s="81"/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>
        <f t="shared" ref="Q17:Q23" si="7">E17+G17+I17+K17+M17+O17</f>
        <v>0</v>
      </c>
      <c r="R17" s="10">
        <f t="shared" ref="R17:R23" si="8">F17+H17+J17+L17+N17+P17</f>
        <v>0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>
        <f t="shared" ref="AE17:AE23" si="9">S17+U17+W17+Y17+AA17+AC17</f>
        <v>0</v>
      </c>
      <c r="AF17" s="10">
        <f t="shared" ref="AF17:AF23" si="10">T17+V17+X17+Z17+AB17+AD17</f>
        <v>0</v>
      </c>
      <c r="AG17" s="7">
        <f t="shared" ref="AG17:AG23" si="11">Q17+AE17</f>
        <v>0</v>
      </c>
      <c r="AH17" s="7">
        <f t="shared" ref="AH17:AH23" si="12">R17+AF17</f>
        <v>0</v>
      </c>
      <c r="AI17" s="11"/>
      <c r="AJ17" s="11">
        <f t="shared" ref="AJ17:AJ23" si="13">AG17+AI17</f>
        <v>0</v>
      </c>
    </row>
    <row r="18" spans="1:36" ht="15">
      <c r="A18" s="55"/>
      <c r="B18" s="55"/>
      <c r="C18" s="81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f t="shared" si="7"/>
        <v>0</v>
      </c>
      <c r="R18" s="10">
        <f t="shared" si="8"/>
        <v>0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>
        <f t="shared" si="9"/>
        <v>0</v>
      </c>
      <c r="AF18" s="10">
        <f t="shared" si="10"/>
        <v>0</v>
      </c>
      <c r="AG18" s="7">
        <f t="shared" si="11"/>
        <v>0</v>
      </c>
      <c r="AH18" s="7">
        <f t="shared" si="12"/>
        <v>0</v>
      </c>
      <c r="AI18" s="11"/>
      <c r="AJ18" s="11">
        <f t="shared" si="13"/>
        <v>0</v>
      </c>
    </row>
    <row r="19" spans="1:36" ht="15">
      <c r="A19" s="55"/>
      <c r="B19" s="55"/>
      <c r="C19" s="81"/>
      <c r="D19" s="2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>
        <f t="shared" si="7"/>
        <v>0</v>
      </c>
      <c r="R19" s="10">
        <f t="shared" si="8"/>
        <v>0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>
        <f t="shared" si="9"/>
        <v>0</v>
      </c>
      <c r="AF19" s="10">
        <f t="shared" si="10"/>
        <v>0</v>
      </c>
      <c r="AG19" s="7">
        <f t="shared" si="11"/>
        <v>0</v>
      </c>
      <c r="AH19" s="7">
        <f t="shared" si="12"/>
        <v>0</v>
      </c>
      <c r="AI19" s="11"/>
      <c r="AJ19" s="11">
        <f t="shared" si="13"/>
        <v>0</v>
      </c>
    </row>
    <row r="20" spans="1:36" ht="15">
      <c r="A20" s="55"/>
      <c r="B20" s="55"/>
      <c r="C20" s="80"/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>
        <f t="shared" si="7"/>
        <v>0</v>
      </c>
      <c r="R20" s="10">
        <f t="shared" si="8"/>
        <v>0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>
        <f t="shared" si="9"/>
        <v>0</v>
      </c>
      <c r="AF20" s="10">
        <f t="shared" si="10"/>
        <v>0</v>
      </c>
      <c r="AG20" s="7">
        <f t="shared" si="11"/>
        <v>0</v>
      </c>
      <c r="AH20" s="7">
        <f t="shared" si="12"/>
        <v>0</v>
      </c>
      <c r="AI20" s="11"/>
      <c r="AJ20" s="11">
        <f t="shared" si="13"/>
        <v>0</v>
      </c>
    </row>
    <row r="21" spans="1:36" ht="15">
      <c r="A21" s="55"/>
      <c r="B21" s="55"/>
      <c r="C21" s="80"/>
      <c r="D21" s="2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>
        <f t="shared" si="7"/>
        <v>0</v>
      </c>
      <c r="R21" s="10">
        <f t="shared" si="8"/>
        <v>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f t="shared" si="9"/>
        <v>0</v>
      </c>
      <c r="AF21" s="10">
        <f t="shared" si="10"/>
        <v>0</v>
      </c>
      <c r="AG21" s="7">
        <f t="shared" si="11"/>
        <v>0</v>
      </c>
      <c r="AH21" s="7">
        <f t="shared" si="12"/>
        <v>0</v>
      </c>
      <c r="AI21" s="11"/>
      <c r="AJ21" s="11">
        <f t="shared" si="13"/>
        <v>0</v>
      </c>
    </row>
    <row r="22" spans="1:36" ht="15">
      <c r="A22" s="55"/>
      <c r="B22" s="55"/>
      <c r="C22" s="81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>
        <f t="shared" si="7"/>
        <v>0</v>
      </c>
      <c r="R22" s="10">
        <f t="shared" si="8"/>
        <v>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f t="shared" si="9"/>
        <v>0</v>
      </c>
      <c r="AF22" s="10">
        <f t="shared" si="10"/>
        <v>0</v>
      </c>
      <c r="AG22" s="7">
        <f t="shared" si="11"/>
        <v>0</v>
      </c>
      <c r="AH22" s="7">
        <f t="shared" si="12"/>
        <v>0</v>
      </c>
      <c r="AI22" s="11"/>
      <c r="AJ22" s="11">
        <f t="shared" si="13"/>
        <v>0</v>
      </c>
    </row>
    <row r="23" spans="1:36" ht="15">
      <c r="A23" s="55"/>
      <c r="B23" s="55"/>
      <c r="C23" s="26"/>
      <c r="D23" s="2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f t="shared" si="7"/>
        <v>0</v>
      </c>
      <c r="R23" s="10">
        <f t="shared" si="8"/>
        <v>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f t="shared" si="9"/>
        <v>0</v>
      </c>
      <c r="AF23" s="10">
        <f t="shared" si="10"/>
        <v>0</v>
      </c>
      <c r="AG23" s="7">
        <f t="shared" si="11"/>
        <v>0</v>
      </c>
      <c r="AH23" s="7">
        <f t="shared" si="12"/>
        <v>0</v>
      </c>
      <c r="AI23" s="11"/>
      <c r="AJ23" s="11">
        <f t="shared" si="13"/>
        <v>0</v>
      </c>
    </row>
    <row r="24" spans="1:36" ht="15">
      <c r="A24" s="52"/>
      <c r="B24" s="52"/>
      <c r="C24" s="26"/>
      <c r="D24" s="2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ref="Q24:Q30" si="14">E24+G24+I24+K24+M24+O24</f>
        <v>0</v>
      </c>
      <c r="R24" s="10">
        <f t="shared" ref="R24:R30" si="15">F24+H24+J24+L24+N24+P24</f>
        <v>0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f t="shared" ref="AE24:AE30" si="16">S24+U24+W24+Y24+AA24+AC24</f>
        <v>0</v>
      </c>
      <c r="AF24" s="10">
        <f t="shared" ref="AF24:AF30" si="17">T24+V24+X24+Z24+AB24+AD24</f>
        <v>0</v>
      </c>
      <c r="AG24" s="7">
        <f t="shared" ref="AG24:AG30" si="18">Q24+AE24</f>
        <v>0</v>
      </c>
      <c r="AH24" s="7">
        <f t="shared" ref="AH24:AH30" si="19">R24+AF24</f>
        <v>0</v>
      </c>
      <c r="AI24" s="11"/>
      <c r="AJ24" s="11">
        <f t="shared" ref="AJ24:AJ30" si="20">AG24+AI24</f>
        <v>0</v>
      </c>
    </row>
    <row r="25" spans="1:36" ht="15">
      <c r="A25" s="52"/>
      <c r="B25" s="52"/>
      <c r="C25" s="25"/>
      <c r="D25" s="2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14"/>
        <v>0</v>
      </c>
      <c r="R25" s="10">
        <f t="shared" si="15"/>
        <v>0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>
        <f t="shared" si="16"/>
        <v>0</v>
      </c>
      <c r="AF25" s="10">
        <f t="shared" si="17"/>
        <v>0</v>
      </c>
      <c r="AG25" s="7">
        <f t="shared" si="18"/>
        <v>0</v>
      </c>
      <c r="AH25" s="7">
        <f t="shared" si="19"/>
        <v>0</v>
      </c>
      <c r="AI25" s="11"/>
      <c r="AJ25" s="11">
        <f t="shared" si="20"/>
        <v>0</v>
      </c>
    </row>
    <row r="26" spans="1:36" ht="15">
      <c r="A26" s="55"/>
      <c r="B26" s="55"/>
      <c r="C26" s="26"/>
      <c r="D26" s="2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f t="shared" si="14"/>
        <v>0</v>
      </c>
      <c r="R26" s="10">
        <f t="shared" si="15"/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f t="shared" si="16"/>
        <v>0</v>
      </c>
      <c r="AF26" s="10">
        <f t="shared" si="17"/>
        <v>0</v>
      </c>
      <c r="AG26" s="7">
        <f t="shared" si="18"/>
        <v>0</v>
      </c>
      <c r="AH26" s="7">
        <f t="shared" si="19"/>
        <v>0</v>
      </c>
      <c r="AI26" s="11"/>
      <c r="AJ26" s="11">
        <f t="shared" si="20"/>
        <v>0</v>
      </c>
    </row>
    <row r="27" spans="1:36" ht="15">
      <c r="A27" s="52"/>
      <c r="B27" s="52"/>
      <c r="C27" s="25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f t="shared" si="14"/>
        <v>0</v>
      </c>
      <c r="R27" s="10">
        <f t="shared" si="15"/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16"/>
        <v>0</v>
      </c>
      <c r="AF27" s="10">
        <f t="shared" si="17"/>
        <v>0</v>
      </c>
      <c r="AG27" s="7">
        <f t="shared" si="18"/>
        <v>0</v>
      </c>
      <c r="AH27" s="7">
        <f t="shared" si="19"/>
        <v>0</v>
      </c>
      <c r="AI27" s="11"/>
      <c r="AJ27" s="11">
        <f t="shared" si="20"/>
        <v>0</v>
      </c>
    </row>
    <row r="28" spans="1:36" ht="15">
      <c r="A28" s="55"/>
      <c r="B28" s="55"/>
      <c r="C28" s="26"/>
      <c r="D28" s="2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f t="shared" si="14"/>
        <v>0</v>
      </c>
      <c r="R28" s="10">
        <f t="shared" si="15"/>
        <v>0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f t="shared" si="16"/>
        <v>0</v>
      </c>
      <c r="AF28" s="10">
        <f t="shared" si="17"/>
        <v>0</v>
      </c>
      <c r="AG28" s="7">
        <f t="shared" si="18"/>
        <v>0</v>
      </c>
      <c r="AH28" s="7">
        <f t="shared" si="19"/>
        <v>0</v>
      </c>
      <c r="AI28" s="11"/>
      <c r="AJ28" s="11">
        <f t="shared" si="20"/>
        <v>0</v>
      </c>
    </row>
    <row r="29" spans="1:36" ht="15">
      <c r="A29" s="52"/>
      <c r="B29" s="19"/>
      <c r="C29" s="26"/>
      <c r="D29" s="2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f t="shared" si="14"/>
        <v>0</v>
      </c>
      <c r="R29" s="10">
        <f t="shared" si="15"/>
        <v>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>
        <f t="shared" si="16"/>
        <v>0</v>
      </c>
      <c r="AF29" s="10">
        <f t="shared" si="17"/>
        <v>0</v>
      </c>
      <c r="AG29" s="7">
        <f t="shared" si="18"/>
        <v>0</v>
      </c>
      <c r="AH29" s="7">
        <f t="shared" si="19"/>
        <v>0</v>
      </c>
      <c r="AI29" s="12"/>
      <c r="AJ29" s="11">
        <f t="shared" si="20"/>
        <v>0</v>
      </c>
    </row>
    <row r="30" spans="1:36" ht="15">
      <c r="A30" s="52"/>
      <c r="B30" s="19"/>
      <c r="C30" s="26"/>
      <c r="D30" s="2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>
        <f t="shared" si="14"/>
        <v>0</v>
      </c>
      <c r="R30" s="10">
        <f t="shared" si="15"/>
        <v>0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>
        <f t="shared" si="16"/>
        <v>0</v>
      </c>
      <c r="AF30" s="10">
        <f t="shared" si="17"/>
        <v>0</v>
      </c>
      <c r="AG30" s="7">
        <f t="shared" si="18"/>
        <v>0</v>
      </c>
      <c r="AH30" s="7">
        <f t="shared" si="19"/>
        <v>0</v>
      </c>
      <c r="AI30" s="12"/>
      <c r="AJ30" s="11">
        <f t="shared" si="20"/>
        <v>0</v>
      </c>
    </row>
    <row r="31" spans="1:36" ht="15">
      <c r="A31" s="171"/>
      <c r="B31" s="23"/>
      <c r="C31" s="25"/>
      <c r="D31" s="2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0"/>
      <c r="R31" s="10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10"/>
      <c r="AF31" s="10"/>
      <c r="AG31" s="7"/>
      <c r="AH31" s="7"/>
      <c r="AI31" s="24"/>
      <c r="AJ31" s="11"/>
    </row>
    <row r="32" spans="1:36" ht="15">
      <c r="A32" s="172"/>
      <c r="B32" s="22"/>
      <c r="C32" s="77"/>
      <c r="D32" s="77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64"/>
      <c r="AH32" s="164"/>
      <c r="AI32" s="2"/>
      <c r="AJ32" s="35"/>
    </row>
    <row r="33" spans="1:36" ht="15">
      <c r="A33" s="172"/>
      <c r="B33" s="22"/>
      <c r="C33" s="77"/>
      <c r="D33" s="77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64"/>
      <c r="AH33" s="164"/>
      <c r="AI33" s="2"/>
      <c r="AJ33" s="35"/>
    </row>
    <row r="34" spans="1:36" ht="15">
      <c r="A34" s="172"/>
      <c r="B34" s="22"/>
      <c r="C34" s="77"/>
      <c r="D34" s="77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64"/>
      <c r="AH34" s="164"/>
      <c r="AI34" s="2"/>
      <c r="AJ34" s="35"/>
    </row>
    <row r="35" spans="1:36" ht="15">
      <c r="A35" s="13"/>
      <c r="B35" s="13"/>
      <c r="C35" s="13"/>
      <c r="D35" s="13"/>
      <c r="E35" s="13"/>
      <c r="F35" s="13"/>
      <c r="G35" s="13"/>
      <c r="H35" s="36"/>
      <c r="I35" s="33"/>
      <c r="J35" s="33"/>
      <c r="K35" s="33"/>
      <c r="L35" s="3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ht="18.75">
      <c r="A36" s="197" t="s">
        <v>15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9"/>
      <c r="AC36" s="40"/>
      <c r="AD36" s="40"/>
      <c r="AE36" s="40"/>
      <c r="AF36" s="14"/>
    </row>
    <row r="37" spans="1:36">
      <c r="A37" s="15" t="s">
        <v>14</v>
      </c>
      <c r="B37" s="16" t="s">
        <v>0</v>
      </c>
      <c r="C37" s="38" t="s">
        <v>1</v>
      </c>
      <c r="D37" t="s">
        <v>18</v>
      </c>
      <c r="E37" s="39">
        <v>1</v>
      </c>
      <c r="F37" s="32"/>
      <c r="G37" s="7">
        <v>2</v>
      </c>
      <c r="H37" s="32"/>
      <c r="I37" s="39">
        <v>3</v>
      </c>
      <c r="J37" s="32"/>
      <c r="K37" s="39">
        <v>4</v>
      </c>
      <c r="L37" s="32"/>
      <c r="M37" s="39">
        <v>5</v>
      </c>
      <c r="N37" s="32"/>
      <c r="O37" s="39">
        <v>6</v>
      </c>
      <c r="P37" s="32"/>
      <c r="Q37" s="39">
        <v>7</v>
      </c>
      <c r="R37" s="32"/>
      <c r="S37" s="39">
        <v>8</v>
      </c>
      <c r="T37" s="32"/>
      <c r="U37" s="39">
        <v>9</v>
      </c>
      <c r="V37" s="32"/>
      <c r="W37" s="39">
        <v>10</v>
      </c>
      <c r="X37" s="32"/>
      <c r="Y37" s="39" t="s">
        <v>9</v>
      </c>
      <c r="Z37" s="32"/>
      <c r="AA37" s="32" t="s">
        <v>8</v>
      </c>
      <c r="AF37" s="32"/>
    </row>
    <row r="38" spans="1:36" ht="15.75">
      <c r="A38" s="41">
        <v>1</v>
      </c>
      <c r="B38" s="81" t="s">
        <v>122</v>
      </c>
      <c r="C38" s="25" t="s">
        <v>106</v>
      </c>
      <c r="D38" s="11">
        <v>1189</v>
      </c>
      <c r="E38" s="43">
        <v>10.199999999999999</v>
      </c>
      <c r="F38" s="44"/>
      <c r="G38" s="43">
        <v>10.8</v>
      </c>
      <c r="H38" s="44"/>
      <c r="I38" s="43">
        <v>10.199999999999999</v>
      </c>
      <c r="J38" s="44"/>
      <c r="K38" s="43">
        <v>10.1</v>
      </c>
      <c r="L38" s="44"/>
      <c r="M38" s="43">
        <v>10.1</v>
      </c>
      <c r="N38" s="44"/>
      <c r="O38" s="43">
        <v>9.6999999999999993</v>
      </c>
      <c r="P38" s="44"/>
      <c r="Q38" s="43">
        <v>10.5</v>
      </c>
      <c r="R38" s="44"/>
      <c r="S38" s="43">
        <v>10.4</v>
      </c>
      <c r="T38" s="44"/>
      <c r="U38" s="43">
        <v>9.1</v>
      </c>
      <c r="V38" s="44"/>
      <c r="W38" s="43">
        <v>10.4</v>
      </c>
      <c r="X38" s="44"/>
      <c r="Y38" s="43">
        <f t="shared" ref="Y38:Y45" si="21">E38+G38+I38+K38+M38+O38+Q38+S38+U38+W38</f>
        <v>101.5</v>
      </c>
      <c r="Z38" s="44"/>
      <c r="AA38" s="43">
        <f t="shared" ref="AA38:AA45" si="22">D38+Y38</f>
        <v>1290.5</v>
      </c>
      <c r="AF38" s="35"/>
    </row>
    <row r="39" spans="1:36" ht="15.75">
      <c r="A39" s="41">
        <v>3</v>
      </c>
      <c r="B39" s="80" t="s">
        <v>234</v>
      </c>
      <c r="C39" s="26" t="s">
        <v>238</v>
      </c>
      <c r="D39" s="11">
        <v>1184</v>
      </c>
      <c r="E39" s="43">
        <v>10.3</v>
      </c>
      <c r="F39" s="44"/>
      <c r="G39" s="43">
        <v>10.6</v>
      </c>
      <c r="H39" s="44"/>
      <c r="I39" s="43">
        <v>9.9</v>
      </c>
      <c r="J39" s="44"/>
      <c r="K39" s="43">
        <v>10.3</v>
      </c>
      <c r="L39" s="44"/>
      <c r="M39" s="43">
        <v>10.5</v>
      </c>
      <c r="N39" s="44"/>
      <c r="O39" s="43">
        <v>10.6</v>
      </c>
      <c r="P39" s="44"/>
      <c r="Q39" s="43">
        <v>10.5</v>
      </c>
      <c r="R39" s="44"/>
      <c r="S39" s="43">
        <v>10.5</v>
      </c>
      <c r="T39" s="44"/>
      <c r="U39" s="43">
        <v>10.5</v>
      </c>
      <c r="V39" s="44"/>
      <c r="W39" s="43">
        <v>10.7</v>
      </c>
      <c r="X39" s="44"/>
      <c r="Y39" s="43">
        <f t="shared" si="21"/>
        <v>104.39999999999999</v>
      </c>
      <c r="Z39" s="44"/>
      <c r="AA39" s="43">
        <f t="shared" si="22"/>
        <v>1288.4000000000001</v>
      </c>
      <c r="AF39" s="35"/>
    </row>
    <row r="40" spans="1:36" ht="15.75">
      <c r="A40" s="41">
        <v>2</v>
      </c>
      <c r="B40" s="81" t="s">
        <v>118</v>
      </c>
      <c r="C40" s="25" t="s">
        <v>119</v>
      </c>
      <c r="D40" s="11">
        <v>1185</v>
      </c>
      <c r="E40" s="43">
        <v>10.1</v>
      </c>
      <c r="F40" s="44"/>
      <c r="G40" s="43">
        <v>9.6999999999999993</v>
      </c>
      <c r="H40" s="44"/>
      <c r="I40" s="43">
        <v>10.199999999999999</v>
      </c>
      <c r="J40" s="44"/>
      <c r="K40" s="43">
        <v>10.7</v>
      </c>
      <c r="L40" s="44"/>
      <c r="M40" s="43">
        <v>10.6</v>
      </c>
      <c r="N40" s="44"/>
      <c r="O40" s="43">
        <v>10</v>
      </c>
      <c r="P40" s="44"/>
      <c r="Q40" s="43">
        <v>10.8</v>
      </c>
      <c r="R40" s="44"/>
      <c r="S40" s="43">
        <v>10.1</v>
      </c>
      <c r="T40" s="44"/>
      <c r="U40" s="43">
        <v>10.6</v>
      </c>
      <c r="V40" s="44"/>
      <c r="W40" s="43">
        <v>9.9</v>
      </c>
      <c r="X40" s="44"/>
      <c r="Y40" s="43">
        <f t="shared" si="21"/>
        <v>102.69999999999999</v>
      </c>
      <c r="Z40" s="44"/>
      <c r="AA40" s="43">
        <f t="shared" si="22"/>
        <v>1287.7</v>
      </c>
      <c r="AF40" s="35"/>
    </row>
    <row r="41" spans="1:36" ht="15.75">
      <c r="A41" s="41">
        <v>4</v>
      </c>
      <c r="B41" s="81" t="s">
        <v>132</v>
      </c>
      <c r="C41" s="25" t="s">
        <v>133</v>
      </c>
      <c r="D41" s="11">
        <v>1180</v>
      </c>
      <c r="E41" s="43">
        <v>9.5</v>
      </c>
      <c r="F41" s="44"/>
      <c r="G41" s="43">
        <v>10.199999999999999</v>
      </c>
      <c r="H41" s="44"/>
      <c r="I41" s="43">
        <v>10.3</v>
      </c>
      <c r="J41" s="44"/>
      <c r="K41" s="43">
        <v>10.9</v>
      </c>
      <c r="L41" s="44"/>
      <c r="M41" s="43">
        <v>9.8000000000000007</v>
      </c>
      <c r="N41" s="44"/>
      <c r="O41" s="43">
        <v>9.9</v>
      </c>
      <c r="P41" s="44"/>
      <c r="Q41" s="43">
        <v>10.8</v>
      </c>
      <c r="R41" s="44"/>
      <c r="S41" s="43">
        <v>9.9</v>
      </c>
      <c r="T41" s="44"/>
      <c r="U41" s="43">
        <v>9.9</v>
      </c>
      <c r="V41" s="44"/>
      <c r="W41" s="43">
        <v>10.8</v>
      </c>
      <c r="X41" s="44"/>
      <c r="Y41" s="43">
        <f t="shared" si="21"/>
        <v>102.00000000000001</v>
      </c>
      <c r="Z41" s="44"/>
      <c r="AA41" s="43">
        <f t="shared" si="22"/>
        <v>1282</v>
      </c>
      <c r="AF41" s="35"/>
    </row>
    <row r="42" spans="1:36" ht="15.75">
      <c r="A42" s="41">
        <v>5</v>
      </c>
      <c r="B42" s="80" t="s">
        <v>110</v>
      </c>
      <c r="C42" s="26" t="s">
        <v>111</v>
      </c>
      <c r="D42" s="11">
        <v>1176</v>
      </c>
      <c r="E42" s="43">
        <v>9.5</v>
      </c>
      <c r="F42" s="44"/>
      <c r="G42" s="43">
        <v>10.199999999999999</v>
      </c>
      <c r="H42" s="44"/>
      <c r="I42" s="43">
        <v>10</v>
      </c>
      <c r="J42" s="44"/>
      <c r="K42" s="43">
        <v>9.3000000000000007</v>
      </c>
      <c r="L42" s="44"/>
      <c r="M42" s="43">
        <v>10.3</v>
      </c>
      <c r="N42" s="44"/>
      <c r="O42" s="43">
        <v>10.3</v>
      </c>
      <c r="P42" s="44"/>
      <c r="Q42" s="43">
        <v>9.6999999999999993</v>
      </c>
      <c r="R42" s="44"/>
      <c r="S42" s="43">
        <v>10</v>
      </c>
      <c r="T42" s="44"/>
      <c r="U42" s="43">
        <v>10.6</v>
      </c>
      <c r="V42" s="44"/>
      <c r="W42" s="43">
        <v>10.5</v>
      </c>
      <c r="X42" s="44"/>
      <c r="Y42" s="43">
        <f t="shared" si="21"/>
        <v>100.39999999999999</v>
      </c>
      <c r="Z42" s="44"/>
      <c r="AA42" s="43">
        <f t="shared" si="22"/>
        <v>1276.4000000000001</v>
      </c>
      <c r="AF42" s="35"/>
    </row>
    <row r="43" spans="1:36" ht="15.75">
      <c r="A43" s="41">
        <v>6</v>
      </c>
      <c r="B43" s="80" t="s">
        <v>105</v>
      </c>
      <c r="C43" s="26" t="s">
        <v>106</v>
      </c>
      <c r="D43" s="11">
        <v>1162</v>
      </c>
      <c r="E43" s="43">
        <v>9.9</v>
      </c>
      <c r="F43" s="44"/>
      <c r="G43" s="43">
        <v>10.199999999999999</v>
      </c>
      <c r="H43" s="44"/>
      <c r="I43" s="43">
        <v>10</v>
      </c>
      <c r="J43" s="44"/>
      <c r="K43" s="43">
        <v>10.199999999999999</v>
      </c>
      <c r="L43" s="44"/>
      <c r="M43" s="43">
        <v>10.4</v>
      </c>
      <c r="N43" s="44"/>
      <c r="O43" s="43">
        <v>9.8000000000000007</v>
      </c>
      <c r="P43" s="44"/>
      <c r="Q43" s="43">
        <v>10.5</v>
      </c>
      <c r="R43" s="44"/>
      <c r="S43" s="43">
        <v>10.4</v>
      </c>
      <c r="T43" s="44"/>
      <c r="U43" s="43">
        <v>10.6</v>
      </c>
      <c r="V43" s="44"/>
      <c r="W43" s="43">
        <v>10.6</v>
      </c>
      <c r="X43" s="44"/>
      <c r="Y43" s="43">
        <f t="shared" si="21"/>
        <v>102.6</v>
      </c>
      <c r="Z43" s="44"/>
      <c r="AA43" s="43">
        <f t="shared" si="22"/>
        <v>1264.5999999999999</v>
      </c>
      <c r="AF43" s="35"/>
    </row>
    <row r="44" spans="1:36" ht="15.75">
      <c r="A44" s="41">
        <v>7</v>
      </c>
      <c r="B44" s="81" t="s">
        <v>174</v>
      </c>
      <c r="C44" s="25" t="s">
        <v>128</v>
      </c>
      <c r="D44" s="11">
        <v>1138</v>
      </c>
      <c r="E44" s="43">
        <v>10.4</v>
      </c>
      <c r="F44" s="44"/>
      <c r="G44" s="43">
        <v>9.4</v>
      </c>
      <c r="H44" s="44"/>
      <c r="I44" s="43">
        <v>10.5</v>
      </c>
      <c r="J44" s="44"/>
      <c r="K44" s="43">
        <v>10.5</v>
      </c>
      <c r="L44" s="44"/>
      <c r="M44" s="43">
        <v>10</v>
      </c>
      <c r="N44" s="44"/>
      <c r="O44" s="43">
        <v>9.6999999999999993</v>
      </c>
      <c r="P44" s="44"/>
      <c r="Q44" s="43">
        <v>10.199999999999999</v>
      </c>
      <c r="R44" s="44"/>
      <c r="S44" s="43">
        <v>9.9</v>
      </c>
      <c r="T44" s="44"/>
      <c r="U44" s="43">
        <v>10.3</v>
      </c>
      <c r="V44" s="44"/>
      <c r="W44" s="43">
        <v>9.9</v>
      </c>
      <c r="X44" s="44"/>
      <c r="Y44" s="43">
        <f t="shared" si="21"/>
        <v>100.80000000000001</v>
      </c>
      <c r="Z44" s="44"/>
      <c r="AA44" s="43">
        <f t="shared" si="22"/>
        <v>1238.8</v>
      </c>
      <c r="AF44" s="35"/>
    </row>
    <row r="45" spans="1:36" ht="15.75">
      <c r="A45" s="41">
        <v>8</v>
      </c>
      <c r="B45" s="81" t="s">
        <v>183</v>
      </c>
      <c r="C45" s="25" t="s">
        <v>184</v>
      </c>
      <c r="D45" s="11">
        <v>1133</v>
      </c>
      <c r="E45" s="43">
        <v>10.4</v>
      </c>
      <c r="F45" s="44"/>
      <c r="G45" s="43">
        <v>9.8000000000000007</v>
      </c>
      <c r="H45" s="44"/>
      <c r="I45" s="43">
        <v>9.4</v>
      </c>
      <c r="J45" s="44"/>
      <c r="K45" s="43">
        <v>8.8000000000000007</v>
      </c>
      <c r="L45" s="44"/>
      <c r="M45" s="43">
        <v>9.4</v>
      </c>
      <c r="N45" s="44"/>
      <c r="O45" s="43">
        <v>9.8000000000000007</v>
      </c>
      <c r="P45" s="44"/>
      <c r="Q45" s="43">
        <v>9.6</v>
      </c>
      <c r="R45" s="44"/>
      <c r="S45" s="43">
        <v>8.5</v>
      </c>
      <c r="T45" s="44"/>
      <c r="U45" s="43">
        <v>8.6999999999999993</v>
      </c>
      <c r="V45" s="44"/>
      <c r="W45" s="43">
        <v>10</v>
      </c>
      <c r="X45" s="44"/>
      <c r="Y45" s="43">
        <f t="shared" si="21"/>
        <v>94.4</v>
      </c>
      <c r="Z45" s="44"/>
      <c r="AA45" s="43">
        <f t="shared" si="22"/>
        <v>1227.4000000000001</v>
      </c>
      <c r="AF45" s="35"/>
    </row>
    <row r="46" spans="1:36" ht="15.75">
      <c r="A46" s="41">
        <v>9</v>
      </c>
      <c r="B46" s="25" t="s">
        <v>225</v>
      </c>
      <c r="C46" s="25" t="s">
        <v>226</v>
      </c>
      <c r="D46" s="11">
        <v>1191</v>
      </c>
      <c r="E46" s="43">
        <v>9.6999999999999993</v>
      </c>
      <c r="G46" s="42">
        <v>10</v>
      </c>
      <c r="I46" s="43">
        <v>10.7</v>
      </c>
      <c r="J46" s="44"/>
      <c r="K46" s="43">
        <v>10.4</v>
      </c>
      <c r="L46" s="44"/>
      <c r="M46" s="43">
        <v>10.6</v>
      </c>
      <c r="N46" s="44"/>
      <c r="O46" s="43">
        <v>10.6</v>
      </c>
      <c r="P46" s="44"/>
      <c r="Q46" s="43">
        <v>10.199999999999999</v>
      </c>
      <c r="R46" s="44"/>
      <c r="S46" s="43">
        <v>10.6</v>
      </c>
      <c r="T46" s="44"/>
      <c r="U46" s="43">
        <v>10.7</v>
      </c>
      <c r="V46" s="44"/>
      <c r="W46" s="43">
        <v>10.5</v>
      </c>
      <c r="Y46" s="43">
        <f t="shared" ref="Y46" si="23">E46+G46+I46+K46+M46+O46+Q46+S46+U46+W46</f>
        <v>104</v>
      </c>
      <c r="AA46" s="43">
        <f t="shared" ref="AA46" si="24">D46+Y46</f>
        <v>1295</v>
      </c>
    </row>
  </sheetData>
  <sortState ref="A7:AJ16">
    <sortCondition descending="1" ref="AJ7:AJ16"/>
  </sortState>
  <mergeCells count="6">
    <mergeCell ref="A5:B5"/>
    <mergeCell ref="A36:AB36"/>
    <mergeCell ref="A1:AJ1"/>
    <mergeCell ref="A2:AJ2"/>
    <mergeCell ref="A3:B3"/>
    <mergeCell ref="A4:B4"/>
  </mergeCells>
  <phoneticPr fontId="37" type="noConversion"/>
  <pageMargins left="0.25" right="0.25" top="0.75" bottom="0.75" header="0.3" footer="0.3"/>
  <pageSetup scale="66" orientation="landscape" r:id="rId1"/>
  <headerFooter>
    <oddHeader>&amp;C&amp;"Arial,Bold"&amp;12 2011 Champion of Champions
10m MEN'S AIR RIFLE RESULTS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C38"/>
  <sheetViews>
    <sheetView view="pageLayout" topLeftCell="A3" workbookViewId="0">
      <selection activeCell="S25" sqref="S25"/>
    </sheetView>
  </sheetViews>
  <sheetFormatPr defaultColWidth="8.85546875" defaultRowHeight="12.75"/>
  <cols>
    <col min="1" max="1" width="6.140625" customWidth="1"/>
    <col min="2" max="2" width="11.28515625" customWidth="1"/>
    <col min="3" max="3" width="15.28515625" customWidth="1"/>
    <col min="4" max="4" width="10" customWidth="1"/>
    <col min="5" max="5" width="5.7109375" bestFit="1" customWidth="1"/>
    <col min="6" max="6" width="3.140625" customWidth="1"/>
    <col min="7" max="7" width="5.42578125" customWidth="1"/>
    <col min="8" max="8" width="3.42578125" customWidth="1"/>
    <col min="9" max="9" width="5.7109375" bestFit="1" customWidth="1"/>
    <col min="10" max="10" width="3.42578125" customWidth="1"/>
    <col min="11" max="11" width="5.7109375" bestFit="1" customWidth="1"/>
    <col min="12" max="12" width="3.42578125" customWidth="1"/>
    <col min="13" max="13" width="6.140625" customWidth="1"/>
    <col min="14" max="14" width="4" customWidth="1"/>
    <col min="15" max="15" width="5.7109375" bestFit="1" customWidth="1"/>
    <col min="16" max="16" width="2.85546875" customWidth="1"/>
    <col min="17" max="17" width="5.7109375" bestFit="1" customWidth="1"/>
    <col min="18" max="18" width="3.140625" customWidth="1"/>
    <col min="19" max="19" width="5.7109375" bestFit="1" customWidth="1"/>
    <col min="20" max="20" width="3.42578125" customWidth="1"/>
    <col min="21" max="21" width="5.7109375" bestFit="1" customWidth="1"/>
    <col min="22" max="22" width="2.7109375" hidden="1" customWidth="1"/>
    <col min="23" max="23" width="2.7109375" customWidth="1"/>
    <col min="24" max="25" width="6.140625" customWidth="1"/>
    <col min="26" max="26" width="7.85546875" customWidth="1"/>
    <col min="27" max="27" width="6.85546875" customWidth="1"/>
    <col min="28" max="28" width="7.85546875" customWidth="1"/>
  </cols>
  <sheetData>
    <row r="1" spans="1:29" ht="15.7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</row>
    <row r="2" spans="1:29" ht="12.7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</row>
    <row r="3" spans="1:29">
      <c r="A3" s="194" t="s">
        <v>3</v>
      </c>
      <c r="B3" s="19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>
      <c r="A4" s="193" t="s">
        <v>4</v>
      </c>
      <c r="B4" s="19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>
      <c r="A5" s="194" t="s">
        <v>5</v>
      </c>
      <c r="B5" s="19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4"/>
      <c r="AC5" s="4"/>
    </row>
    <row r="6" spans="1:29">
      <c r="A6" s="3"/>
      <c r="B6" s="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4"/>
      <c r="AC6" s="4"/>
    </row>
    <row r="7" spans="1:29">
      <c r="A7" s="7" t="s">
        <v>10</v>
      </c>
      <c r="B7" s="7" t="s">
        <v>11</v>
      </c>
      <c r="C7" s="8" t="s">
        <v>0</v>
      </c>
      <c r="D7" s="8" t="s">
        <v>1</v>
      </c>
      <c r="E7" s="9">
        <v>1</v>
      </c>
      <c r="F7" s="9" t="s">
        <v>17</v>
      </c>
      <c r="G7" s="9">
        <v>2</v>
      </c>
      <c r="H7" s="9" t="s">
        <v>17</v>
      </c>
      <c r="I7" s="9">
        <v>3</v>
      </c>
      <c r="J7" s="9" t="s">
        <v>17</v>
      </c>
      <c r="K7" s="9">
        <v>4</v>
      </c>
      <c r="L7" s="60" t="s">
        <v>17</v>
      </c>
      <c r="M7" s="61" t="s">
        <v>6</v>
      </c>
      <c r="N7" s="9" t="s">
        <v>17</v>
      </c>
      <c r="O7" s="9">
        <v>1</v>
      </c>
      <c r="P7" s="9" t="s">
        <v>17</v>
      </c>
      <c r="Q7" s="9">
        <v>2</v>
      </c>
      <c r="R7" s="9" t="s">
        <v>17</v>
      </c>
      <c r="S7" s="9">
        <v>3</v>
      </c>
      <c r="T7" s="9" t="s">
        <v>17</v>
      </c>
      <c r="U7" s="9">
        <v>4</v>
      </c>
      <c r="V7" s="9" t="s">
        <v>17</v>
      </c>
      <c r="W7" s="61" t="s">
        <v>17</v>
      </c>
      <c r="X7" s="61" t="s">
        <v>7</v>
      </c>
      <c r="Y7" s="61" t="s">
        <v>17</v>
      </c>
      <c r="Z7" s="9" t="s">
        <v>8</v>
      </c>
      <c r="AA7" s="9" t="s">
        <v>17</v>
      </c>
      <c r="AB7" s="9" t="s">
        <v>9</v>
      </c>
      <c r="AC7" s="9" t="s">
        <v>8</v>
      </c>
    </row>
    <row r="8" spans="1:29" ht="15">
      <c r="A8" s="52">
        <v>57</v>
      </c>
      <c r="B8" s="52">
        <v>63</v>
      </c>
      <c r="C8" s="25" t="s">
        <v>118</v>
      </c>
      <c r="D8" s="25" t="s">
        <v>241</v>
      </c>
      <c r="E8" s="10">
        <v>100</v>
      </c>
      <c r="F8" s="10">
        <v>10</v>
      </c>
      <c r="G8" s="10">
        <v>100</v>
      </c>
      <c r="H8" s="10">
        <v>8</v>
      </c>
      <c r="I8" s="10">
        <v>100</v>
      </c>
      <c r="J8" s="10">
        <v>9</v>
      </c>
      <c r="K8" s="10">
        <v>99</v>
      </c>
      <c r="L8" s="59">
        <v>6</v>
      </c>
      <c r="M8" s="10">
        <f t="shared" ref="M8:M19" si="0">E8+G8+I8+K8</f>
        <v>399</v>
      </c>
      <c r="N8" s="10">
        <f t="shared" ref="N8:N19" si="1">F8+H8+J8+L8</f>
        <v>33</v>
      </c>
      <c r="O8" s="10">
        <v>99</v>
      </c>
      <c r="P8" s="10">
        <v>9</v>
      </c>
      <c r="Q8" s="10">
        <v>99</v>
      </c>
      <c r="R8" s="10">
        <v>8</v>
      </c>
      <c r="S8" s="10">
        <v>100</v>
      </c>
      <c r="T8" s="10">
        <v>10</v>
      </c>
      <c r="U8" s="10">
        <v>99</v>
      </c>
      <c r="V8" s="10"/>
      <c r="W8" s="51">
        <v>9</v>
      </c>
      <c r="X8" s="51">
        <f t="shared" ref="X8:X19" si="2">U8+S8+Q8+O8</f>
        <v>397</v>
      </c>
      <c r="Y8" s="51">
        <f t="shared" ref="Y8:Y19" si="3">W8+T8+R8+P8</f>
        <v>36</v>
      </c>
      <c r="Z8" s="7">
        <f t="shared" ref="Z8:Z19" si="4">X8+M8</f>
        <v>796</v>
      </c>
      <c r="AA8" s="7">
        <f t="shared" ref="AA8:AA19" si="5">Y8+N8</f>
        <v>69</v>
      </c>
      <c r="AB8" s="11">
        <v>104.7</v>
      </c>
      <c r="AC8" s="11">
        <f t="shared" ref="AC8:AC19" si="6">Z8+AB8</f>
        <v>900.7</v>
      </c>
    </row>
    <row r="9" spans="1:29" ht="15">
      <c r="A9" s="55">
        <v>59</v>
      </c>
      <c r="B9" s="55">
        <v>62</v>
      </c>
      <c r="C9" s="25" t="s">
        <v>114</v>
      </c>
      <c r="D9" s="25" t="s">
        <v>115</v>
      </c>
      <c r="E9" s="10">
        <v>98</v>
      </c>
      <c r="F9" s="10">
        <v>5</v>
      </c>
      <c r="G9" s="10">
        <v>98</v>
      </c>
      <c r="H9" s="10">
        <v>7</v>
      </c>
      <c r="I9" s="10">
        <v>100</v>
      </c>
      <c r="J9" s="10">
        <v>9</v>
      </c>
      <c r="K9" s="10">
        <v>98</v>
      </c>
      <c r="L9" s="59">
        <v>8</v>
      </c>
      <c r="M9" s="10">
        <f t="shared" si="0"/>
        <v>394</v>
      </c>
      <c r="N9" s="10">
        <f t="shared" si="1"/>
        <v>29</v>
      </c>
      <c r="O9" s="10">
        <v>96</v>
      </c>
      <c r="P9" s="10">
        <v>4</v>
      </c>
      <c r="Q9" s="10">
        <v>100</v>
      </c>
      <c r="R9" s="10">
        <v>10</v>
      </c>
      <c r="S9" s="10">
        <v>99</v>
      </c>
      <c r="T9" s="10">
        <v>8</v>
      </c>
      <c r="U9" s="10">
        <v>100</v>
      </c>
      <c r="V9" s="10"/>
      <c r="W9" s="51">
        <v>10</v>
      </c>
      <c r="X9" s="51">
        <f t="shared" si="2"/>
        <v>395</v>
      </c>
      <c r="Y9" s="51">
        <f t="shared" si="3"/>
        <v>32</v>
      </c>
      <c r="Z9" s="7">
        <f t="shared" si="4"/>
        <v>789</v>
      </c>
      <c r="AA9" s="7">
        <f t="shared" si="5"/>
        <v>61</v>
      </c>
      <c r="AB9" s="11">
        <v>103</v>
      </c>
      <c r="AC9" s="11">
        <f t="shared" si="6"/>
        <v>892</v>
      </c>
    </row>
    <row r="10" spans="1:29" ht="15">
      <c r="A10" s="71">
        <v>63</v>
      </c>
      <c r="B10" s="55">
        <v>64</v>
      </c>
      <c r="C10" s="81" t="s">
        <v>100</v>
      </c>
      <c r="D10" s="25" t="s">
        <v>101</v>
      </c>
      <c r="E10" s="10">
        <v>99</v>
      </c>
      <c r="F10" s="10">
        <v>5</v>
      </c>
      <c r="G10" s="10">
        <v>99</v>
      </c>
      <c r="H10" s="10">
        <v>7</v>
      </c>
      <c r="I10" s="10">
        <v>98</v>
      </c>
      <c r="J10" s="10">
        <v>5</v>
      </c>
      <c r="K10" s="10">
        <v>99</v>
      </c>
      <c r="L10" s="59">
        <v>9</v>
      </c>
      <c r="M10" s="10">
        <f t="shared" si="0"/>
        <v>395</v>
      </c>
      <c r="N10" s="10">
        <f t="shared" si="1"/>
        <v>26</v>
      </c>
      <c r="O10" s="10">
        <v>97</v>
      </c>
      <c r="P10" s="10">
        <v>5</v>
      </c>
      <c r="Q10" s="10">
        <v>99</v>
      </c>
      <c r="R10" s="10">
        <v>9</v>
      </c>
      <c r="S10" s="10">
        <v>99</v>
      </c>
      <c r="T10" s="10">
        <v>7</v>
      </c>
      <c r="U10" s="10">
        <v>100</v>
      </c>
      <c r="V10" s="10"/>
      <c r="W10" s="51">
        <v>9</v>
      </c>
      <c r="X10" s="51">
        <f t="shared" si="2"/>
        <v>395</v>
      </c>
      <c r="Y10" s="51">
        <f t="shared" si="3"/>
        <v>30</v>
      </c>
      <c r="Z10" s="7">
        <f t="shared" si="4"/>
        <v>790</v>
      </c>
      <c r="AA10" s="7">
        <f t="shared" si="5"/>
        <v>56</v>
      </c>
      <c r="AB10" s="11">
        <v>100.3</v>
      </c>
      <c r="AC10" s="11">
        <f t="shared" si="6"/>
        <v>890.3</v>
      </c>
    </row>
    <row r="11" spans="1:29" ht="15">
      <c r="A11" s="71">
        <v>64</v>
      </c>
      <c r="B11" s="55">
        <v>65</v>
      </c>
      <c r="C11" s="81" t="s">
        <v>112</v>
      </c>
      <c r="D11" s="25" t="s">
        <v>237</v>
      </c>
      <c r="E11" s="10">
        <v>97</v>
      </c>
      <c r="F11" s="10">
        <v>6</v>
      </c>
      <c r="G11" s="10">
        <v>99</v>
      </c>
      <c r="H11" s="10">
        <v>8</v>
      </c>
      <c r="I11" s="10">
        <v>100</v>
      </c>
      <c r="J11" s="10">
        <v>8</v>
      </c>
      <c r="K11" s="10">
        <v>97</v>
      </c>
      <c r="L11" s="59">
        <v>7</v>
      </c>
      <c r="M11" s="10">
        <f t="shared" si="0"/>
        <v>393</v>
      </c>
      <c r="N11" s="10">
        <f t="shared" si="1"/>
        <v>29</v>
      </c>
      <c r="O11" s="10">
        <v>96</v>
      </c>
      <c r="P11" s="10">
        <v>5</v>
      </c>
      <c r="Q11" s="10">
        <v>96</v>
      </c>
      <c r="R11" s="10">
        <v>4</v>
      </c>
      <c r="S11" s="10">
        <v>100</v>
      </c>
      <c r="T11" s="10">
        <v>8</v>
      </c>
      <c r="U11" s="10">
        <v>96</v>
      </c>
      <c r="V11" s="10"/>
      <c r="W11" s="51">
        <v>5</v>
      </c>
      <c r="X11" s="51">
        <f t="shared" si="2"/>
        <v>388</v>
      </c>
      <c r="Y11" s="51">
        <f t="shared" si="3"/>
        <v>22</v>
      </c>
      <c r="Z11" s="7">
        <f t="shared" si="4"/>
        <v>781</v>
      </c>
      <c r="AA11" s="7">
        <f t="shared" si="5"/>
        <v>51</v>
      </c>
      <c r="AB11" s="11">
        <v>101.6</v>
      </c>
      <c r="AC11" s="11">
        <f t="shared" si="6"/>
        <v>882.6</v>
      </c>
    </row>
    <row r="12" spans="1:29" ht="15">
      <c r="A12" s="71">
        <v>69</v>
      </c>
      <c r="B12" s="55">
        <v>61</v>
      </c>
      <c r="C12" s="81" t="s">
        <v>130</v>
      </c>
      <c r="D12" s="25" t="s">
        <v>131</v>
      </c>
      <c r="E12" s="10">
        <v>98</v>
      </c>
      <c r="F12" s="10">
        <v>7</v>
      </c>
      <c r="G12" s="10">
        <v>95</v>
      </c>
      <c r="H12" s="10">
        <v>5</v>
      </c>
      <c r="I12" s="10">
        <v>98</v>
      </c>
      <c r="J12" s="10">
        <v>4</v>
      </c>
      <c r="K12" s="10">
        <v>97</v>
      </c>
      <c r="L12" s="59">
        <v>6</v>
      </c>
      <c r="M12" s="10">
        <f t="shared" si="0"/>
        <v>388</v>
      </c>
      <c r="N12" s="10">
        <f t="shared" si="1"/>
        <v>22</v>
      </c>
      <c r="O12" s="10">
        <v>97</v>
      </c>
      <c r="P12" s="10">
        <v>7</v>
      </c>
      <c r="Q12" s="10">
        <v>98</v>
      </c>
      <c r="R12" s="10">
        <v>7</v>
      </c>
      <c r="S12" s="10">
        <v>98</v>
      </c>
      <c r="T12" s="10">
        <v>6</v>
      </c>
      <c r="U12" s="10">
        <v>96</v>
      </c>
      <c r="V12" s="10"/>
      <c r="W12" s="51">
        <v>4</v>
      </c>
      <c r="X12" s="51">
        <f t="shared" si="2"/>
        <v>389</v>
      </c>
      <c r="Y12" s="51">
        <f t="shared" si="3"/>
        <v>24</v>
      </c>
      <c r="Z12" s="7">
        <f t="shared" si="4"/>
        <v>777</v>
      </c>
      <c r="AA12" s="7">
        <f t="shared" si="5"/>
        <v>46</v>
      </c>
      <c r="AB12" s="11">
        <v>101</v>
      </c>
      <c r="AC12" s="11">
        <f t="shared" si="6"/>
        <v>878</v>
      </c>
    </row>
    <row r="13" spans="1:29" ht="15">
      <c r="A13" s="71">
        <v>65</v>
      </c>
      <c r="B13" s="55">
        <v>60</v>
      </c>
      <c r="C13" s="82" t="s">
        <v>236</v>
      </c>
      <c r="D13" s="83" t="s">
        <v>97</v>
      </c>
      <c r="E13" s="10">
        <v>96</v>
      </c>
      <c r="F13" s="10">
        <v>5</v>
      </c>
      <c r="G13" s="10">
        <v>97</v>
      </c>
      <c r="H13" s="10">
        <v>6</v>
      </c>
      <c r="I13" s="10">
        <v>97</v>
      </c>
      <c r="J13" s="10">
        <v>6</v>
      </c>
      <c r="K13" s="10">
        <v>94</v>
      </c>
      <c r="L13" s="59">
        <v>4</v>
      </c>
      <c r="M13" s="10">
        <f t="shared" si="0"/>
        <v>384</v>
      </c>
      <c r="N13" s="10">
        <f t="shared" si="1"/>
        <v>21</v>
      </c>
      <c r="O13" s="10">
        <v>98</v>
      </c>
      <c r="P13" s="10">
        <v>5</v>
      </c>
      <c r="Q13" s="10">
        <v>96</v>
      </c>
      <c r="R13" s="10">
        <v>5</v>
      </c>
      <c r="S13" s="10">
        <v>98</v>
      </c>
      <c r="T13" s="10">
        <v>8</v>
      </c>
      <c r="U13" s="10">
        <v>98</v>
      </c>
      <c r="V13" s="10"/>
      <c r="W13" s="51">
        <v>6</v>
      </c>
      <c r="X13" s="51">
        <f t="shared" si="2"/>
        <v>390</v>
      </c>
      <c r="Y13" s="51">
        <f t="shared" si="3"/>
        <v>24</v>
      </c>
      <c r="Z13" s="7">
        <f t="shared" si="4"/>
        <v>774</v>
      </c>
      <c r="AA13" s="7">
        <f t="shared" si="5"/>
        <v>45</v>
      </c>
      <c r="AB13" s="11">
        <v>99.8</v>
      </c>
      <c r="AC13" s="11">
        <f t="shared" si="6"/>
        <v>873.8</v>
      </c>
    </row>
    <row r="14" spans="1:29" ht="15">
      <c r="A14" s="71">
        <v>60</v>
      </c>
      <c r="B14" s="55">
        <v>67</v>
      </c>
      <c r="C14" s="25" t="s">
        <v>134</v>
      </c>
      <c r="D14" s="25" t="s">
        <v>135</v>
      </c>
      <c r="E14" s="10">
        <v>97</v>
      </c>
      <c r="F14" s="10">
        <v>5</v>
      </c>
      <c r="G14" s="10">
        <v>96</v>
      </c>
      <c r="H14" s="10">
        <v>3</v>
      </c>
      <c r="I14" s="10">
        <v>96</v>
      </c>
      <c r="J14" s="10">
        <v>7</v>
      </c>
      <c r="K14" s="10">
        <v>94</v>
      </c>
      <c r="L14" s="59">
        <v>1</v>
      </c>
      <c r="M14" s="10">
        <f t="shared" si="0"/>
        <v>383</v>
      </c>
      <c r="N14" s="10">
        <f t="shared" si="1"/>
        <v>16</v>
      </c>
      <c r="O14" s="10">
        <v>95</v>
      </c>
      <c r="P14" s="10">
        <v>5</v>
      </c>
      <c r="Q14" s="10">
        <v>97</v>
      </c>
      <c r="R14" s="19">
        <v>6</v>
      </c>
      <c r="S14" s="10">
        <v>98</v>
      </c>
      <c r="T14" s="10">
        <v>5</v>
      </c>
      <c r="U14" s="10">
        <v>96</v>
      </c>
      <c r="V14" s="10"/>
      <c r="W14" s="51">
        <v>5</v>
      </c>
      <c r="X14" s="51">
        <f t="shared" si="2"/>
        <v>386</v>
      </c>
      <c r="Y14" s="51">
        <f t="shared" si="3"/>
        <v>21</v>
      </c>
      <c r="Z14" s="7">
        <f t="shared" si="4"/>
        <v>769</v>
      </c>
      <c r="AA14" s="7">
        <f t="shared" si="5"/>
        <v>37</v>
      </c>
      <c r="AB14" s="11">
        <v>98.2</v>
      </c>
      <c r="AC14" s="11">
        <f t="shared" si="6"/>
        <v>867.2</v>
      </c>
    </row>
    <row r="15" spans="1:29" ht="15">
      <c r="A15" s="71">
        <v>61</v>
      </c>
      <c r="B15" s="52">
        <v>66</v>
      </c>
      <c r="C15" s="25" t="s">
        <v>145</v>
      </c>
      <c r="D15" s="25" t="s">
        <v>146</v>
      </c>
      <c r="E15" s="10">
        <v>97</v>
      </c>
      <c r="F15" s="10">
        <v>7</v>
      </c>
      <c r="G15" s="10">
        <v>97</v>
      </c>
      <c r="H15" s="10">
        <v>6</v>
      </c>
      <c r="I15" s="10">
        <v>96</v>
      </c>
      <c r="J15" s="10">
        <v>5</v>
      </c>
      <c r="K15" s="10">
        <v>97</v>
      </c>
      <c r="L15" s="59">
        <v>7</v>
      </c>
      <c r="M15" s="10">
        <f t="shared" si="0"/>
        <v>387</v>
      </c>
      <c r="N15" s="10">
        <f t="shared" si="1"/>
        <v>25</v>
      </c>
      <c r="O15" s="10">
        <v>95</v>
      </c>
      <c r="P15" s="10">
        <v>3</v>
      </c>
      <c r="Q15" s="10">
        <v>94</v>
      </c>
      <c r="R15" s="10">
        <v>4</v>
      </c>
      <c r="S15" s="10">
        <v>96</v>
      </c>
      <c r="T15" s="10">
        <v>6</v>
      </c>
      <c r="U15" s="10">
        <v>94</v>
      </c>
      <c r="V15" s="10"/>
      <c r="W15" s="51">
        <v>3</v>
      </c>
      <c r="X15" s="51">
        <f t="shared" si="2"/>
        <v>379</v>
      </c>
      <c r="Y15" s="51">
        <f t="shared" si="3"/>
        <v>16</v>
      </c>
      <c r="Z15" s="7">
        <f t="shared" si="4"/>
        <v>766</v>
      </c>
      <c r="AA15" s="7">
        <f t="shared" si="5"/>
        <v>41</v>
      </c>
      <c r="AB15" s="11">
        <v>99.6</v>
      </c>
      <c r="AC15" s="11">
        <f t="shared" si="6"/>
        <v>865.6</v>
      </c>
    </row>
    <row r="16" spans="1:29" ht="15">
      <c r="A16" s="71">
        <v>67</v>
      </c>
      <c r="B16" s="55">
        <v>58</v>
      </c>
      <c r="C16" s="80" t="s">
        <v>108</v>
      </c>
      <c r="D16" s="26" t="s">
        <v>227</v>
      </c>
      <c r="E16" s="10">
        <v>92</v>
      </c>
      <c r="F16" s="10">
        <v>2</v>
      </c>
      <c r="G16" s="10">
        <v>94</v>
      </c>
      <c r="H16" s="10">
        <v>2</v>
      </c>
      <c r="I16" s="10">
        <v>93</v>
      </c>
      <c r="J16" s="10">
        <v>2</v>
      </c>
      <c r="K16" s="10">
        <v>94</v>
      </c>
      <c r="L16" s="59">
        <v>3</v>
      </c>
      <c r="M16" s="10">
        <f t="shared" si="0"/>
        <v>373</v>
      </c>
      <c r="N16" s="10">
        <f t="shared" si="1"/>
        <v>9</v>
      </c>
      <c r="O16" s="10">
        <v>85</v>
      </c>
      <c r="P16" s="10">
        <v>1</v>
      </c>
      <c r="Q16" s="10">
        <v>90</v>
      </c>
      <c r="R16" s="10">
        <v>2</v>
      </c>
      <c r="S16" s="10">
        <v>95</v>
      </c>
      <c r="T16" s="10">
        <v>2</v>
      </c>
      <c r="U16" s="10">
        <v>94</v>
      </c>
      <c r="V16" s="10"/>
      <c r="W16" s="51">
        <v>1</v>
      </c>
      <c r="X16" s="51">
        <f t="shared" si="2"/>
        <v>364</v>
      </c>
      <c r="Y16" s="51">
        <f t="shared" si="3"/>
        <v>6</v>
      </c>
      <c r="Z16" s="7">
        <f t="shared" si="4"/>
        <v>737</v>
      </c>
      <c r="AA16" s="7">
        <f t="shared" si="5"/>
        <v>15</v>
      </c>
      <c r="AB16" s="11">
        <v>101.3</v>
      </c>
      <c r="AC16" s="11">
        <f t="shared" si="6"/>
        <v>838.3</v>
      </c>
    </row>
    <row r="17" spans="1:29" ht="15">
      <c r="A17" s="71">
        <v>68</v>
      </c>
      <c r="B17" s="55">
        <v>68</v>
      </c>
      <c r="C17" s="80" t="s">
        <v>108</v>
      </c>
      <c r="D17" s="26" t="s">
        <v>109</v>
      </c>
      <c r="E17" s="10">
        <v>95</v>
      </c>
      <c r="F17" s="10">
        <v>2</v>
      </c>
      <c r="G17" s="10">
        <v>98</v>
      </c>
      <c r="H17" s="10">
        <v>4</v>
      </c>
      <c r="I17" s="10">
        <v>94</v>
      </c>
      <c r="J17" s="10">
        <v>3</v>
      </c>
      <c r="K17" s="10">
        <v>94</v>
      </c>
      <c r="L17" s="59">
        <v>3</v>
      </c>
      <c r="M17" s="10">
        <f t="shared" si="0"/>
        <v>381</v>
      </c>
      <c r="N17" s="10">
        <f t="shared" si="1"/>
        <v>12</v>
      </c>
      <c r="O17" s="10">
        <v>98</v>
      </c>
      <c r="P17" s="10">
        <v>7</v>
      </c>
      <c r="Q17" s="10">
        <v>94</v>
      </c>
      <c r="R17" s="45">
        <v>5</v>
      </c>
      <c r="S17" s="10">
        <v>98</v>
      </c>
      <c r="T17" s="10">
        <v>8</v>
      </c>
      <c r="U17" s="10">
        <v>94</v>
      </c>
      <c r="V17" s="10"/>
      <c r="W17" s="51">
        <v>2</v>
      </c>
      <c r="X17" s="51">
        <f t="shared" si="2"/>
        <v>384</v>
      </c>
      <c r="Y17" s="51">
        <f t="shared" si="3"/>
        <v>22</v>
      </c>
      <c r="Z17" s="7">
        <f t="shared" si="4"/>
        <v>765</v>
      </c>
      <c r="AA17" s="7">
        <f t="shared" si="5"/>
        <v>34</v>
      </c>
      <c r="AB17" s="11"/>
      <c r="AC17" s="11">
        <f t="shared" si="6"/>
        <v>765</v>
      </c>
    </row>
    <row r="18" spans="1:29" ht="15">
      <c r="A18" s="71">
        <v>70</v>
      </c>
      <c r="B18" s="55">
        <v>59</v>
      </c>
      <c r="C18" s="80" t="s">
        <v>94</v>
      </c>
      <c r="D18" s="26" t="s">
        <v>95</v>
      </c>
      <c r="E18" s="10">
        <v>96</v>
      </c>
      <c r="F18" s="10">
        <v>6</v>
      </c>
      <c r="G18" s="10">
        <v>97</v>
      </c>
      <c r="H18" s="10">
        <v>4</v>
      </c>
      <c r="I18" s="10">
        <v>95</v>
      </c>
      <c r="J18" s="10">
        <v>4</v>
      </c>
      <c r="K18" s="10">
        <v>93</v>
      </c>
      <c r="L18" s="59">
        <v>1</v>
      </c>
      <c r="M18" s="10">
        <f t="shared" si="0"/>
        <v>381</v>
      </c>
      <c r="N18" s="10">
        <f t="shared" si="1"/>
        <v>15</v>
      </c>
      <c r="O18" s="10">
        <v>92</v>
      </c>
      <c r="P18" s="10">
        <v>1</v>
      </c>
      <c r="Q18" s="10">
        <v>95</v>
      </c>
      <c r="R18" s="10">
        <v>4</v>
      </c>
      <c r="S18" s="10">
        <v>97</v>
      </c>
      <c r="T18" s="10">
        <v>6</v>
      </c>
      <c r="U18" s="10">
        <v>97</v>
      </c>
      <c r="V18" s="10"/>
      <c r="W18" s="51">
        <v>4</v>
      </c>
      <c r="X18" s="51">
        <f t="shared" si="2"/>
        <v>381</v>
      </c>
      <c r="Y18" s="51">
        <f t="shared" si="3"/>
        <v>15</v>
      </c>
      <c r="Z18" s="7">
        <f t="shared" si="4"/>
        <v>762</v>
      </c>
      <c r="AA18" s="7">
        <f t="shared" si="5"/>
        <v>30</v>
      </c>
      <c r="AB18" s="11"/>
      <c r="AC18" s="11">
        <f t="shared" si="6"/>
        <v>762</v>
      </c>
    </row>
    <row r="19" spans="1:29" ht="15">
      <c r="A19" s="71">
        <v>66</v>
      </c>
      <c r="B19" s="55">
        <v>69</v>
      </c>
      <c r="C19" s="80" t="s">
        <v>261</v>
      </c>
      <c r="D19" s="26" t="s">
        <v>235</v>
      </c>
      <c r="E19" s="10">
        <v>90</v>
      </c>
      <c r="F19" s="10">
        <v>1</v>
      </c>
      <c r="G19" s="10">
        <v>94</v>
      </c>
      <c r="H19" s="10">
        <v>4</v>
      </c>
      <c r="I19" s="10">
        <v>94</v>
      </c>
      <c r="J19" s="10">
        <v>3</v>
      </c>
      <c r="K19" s="10">
        <v>92</v>
      </c>
      <c r="L19" s="59">
        <v>1</v>
      </c>
      <c r="M19" s="10">
        <f t="shared" si="0"/>
        <v>370</v>
      </c>
      <c r="N19" s="10">
        <f t="shared" si="1"/>
        <v>9</v>
      </c>
      <c r="O19" s="10">
        <v>100</v>
      </c>
      <c r="P19" s="10">
        <v>10</v>
      </c>
      <c r="Q19" s="10">
        <v>94</v>
      </c>
      <c r="R19" s="10">
        <v>3</v>
      </c>
      <c r="S19" s="10">
        <v>97</v>
      </c>
      <c r="T19" s="10">
        <v>4</v>
      </c>
      <c r="U19" s="10">
        <v>92</v>
      </c>
      <c r="V19" s="10"/>
      <c r="W19" s="51">
        <v>4</v>
      </c>
      <c r="X19" s="51">
        <f t="shared" si="2"/>
        <v>383</v>
      </c>
      <c r="Y19" s="51">
        <f t="shared" si="3"/>
        <v>21</v>
      </c>
      <c r="Z19" s="7">
        <f t="shared" si="4"/>
        <v>753</v>
      </c>
      <c r="AA19" s="7">
        <f t="shared" si="5"/>
        <v>30</v>
      </c>
      <c r="AB19" s="11"/>
      <c r="AC19" s="11">
        <f t="shared" si="6"/>
        <v>753</v>
      </c>
    </row>
    <row r="20" spans="1:29" ht="15">
      <c r="A20" s="52"/>
      <c r="C20" s="26"/>
      <c r="D20" s="26"/>
      <c r="E20" s="10"/>
      <c r="F20" s="10"/>
      <c r="G20" s="10"/>
      <c r="H20" s="10"/>
      <c r="I20" s="10"/>
      <c r="J20" s="10"/>
      <c r="K20" s="10"/>
      <c r="L20" s="59"/>
      <c r="M20" s="10">
        <f t="shared" ref="M20:M25" si="7">E20+G20+I20+K20</f>
        <v>0</v>
      </c>
      <c r="N20" s="10">
        <f t="shared" ref="N20:N25" si="8">F20+H20+J20+L20</f>
        <v>0</v>
      </c>
      <c r="O20" s="10"/>
      <c r="P20" s="10"/>
      <c r="Q20" s="10"/>
      <c r="R20" s="10"/>
      <c r="S20" s="10"/>
      <c r="T20" s="10"/>
      <c r="U20" s="10"/>
      <c r="V20" s="10"/>
      <c r="W20" s="51"/>
      <c r="X20" s="51">
        <f t="shared" ref="X20:X25" si="9">U20+S20+Q20+O20</f>
        <v>0</v>
      </c>
      <c r="Y20" s="51">
        <f t="shared" ref="Y20:Y25" si="10">W20+T20+R20+P20</f>
        <v>0</v>
      </c>
      <c r="Z20" s="7">
        <f t="shared" ref="Z20:Z25" si="11">X20+M20</f>
        <v>0</v>
      </c>
      <c r="AA20" s="7">
        <f t="shared" ref="AA20:AA25" si="12">Y20+N20</f>
        <v>0</v>
      </c>
      <c r="AB20" s="11"/>
      <c r="AC20" s="11">
        <f t="shared" ref="AC20:AC25" si="13">Z20+AB20</f>
        <v>0</v>
      </c>
    </row>
    <row r="21" spans="1:29" ht="15">
      <c r="A21" s="55"/>
      <c r="B21" s="55"/>
      <c r="C21" s="26"/>
      <c r="D21" s="26"/>
      <c r="E21" s="10"/>
      <c r="F21" s="10"/>
      <c r="G21" s="10"/>
      <c r="H21" s="10"/>
      <c r="I21" s="10"/>
      <c r="J21" s="10"/>
      <c r="K21" s="10"/>
      <c r="L21" s="59"/>
      <c r="M21" s="10">
        <f t="shared" si="7"/>
        <v>0</v>
      </c>
      <c r="N21" s="10">
        <f t="shared" si="8"/>
        <v>0</v>
      </c>
      <c r="O21" s="10"/>
      <c r="P21" s="10"/>
      <c r="Q21" s="10"/>
      <c r="R21" s="10"/>
      <c r="S21" s="10"/>
      <c r="T21" s="10"/>
      <c r="U21" s="10"/>
      <c r="V21" s="10"/>
      <c r="W21" s="51"/>
      <c r="X21" s="51">
        <f t="shared" si="9"/>
        <v>0</v>
      </c>
      <c r="Y21" s="51">
        <f t="shared" si="10"/>
        <v>0</v>
      </c>
      <c r="Z21" s="7">
        <f t="shared" si="11"/>
        <v>0</v>
      </c>
      <c r="AA21" s="7">
        <f t="shared" si="12"/>
        <v>0</v>
      </c>
      <c r="AB21" s="11"/>
      <c r="AC21" s="11">
        <f t="shared" si="13"/>
        <v>0</v>
      </c>
    </row>
    <row r="22" spans="1:29" ht="15">
      <c r="A22" s="52"/>
      <c r="B22" s="55"/>
      <c r="C22" s="25"/>
      <c r="D22" s="25"/>
      <c r="E22" s="10"/>
      <c r="F22" s="10"/>
      <c r="G22" s="10"/>
      <c r="H22" s="10"/>
      <c r="I22" s="10"/>
      <c r="J22" s="10"/>
      <c r="K22" s="10"/>
      <c r="L22" s="59"/>
      <c r="M22" s="10">
        <f t="shared" si="7"/>
        <v>0</v>
      </c>
      <c r="N22" s="10">
        <f t="shared" si="8"/>
        <v>0</v>
      </c>
      <c r="O22" s="10"/>
      <c r="P22" s="10"/>
      <c r="Q22" s="10"/>
      <c r="R22" s="10"/>
      <c r="S22" s="10"/>
      <c r="T22" s="10"/>
      <c r="U22" s="10"/>
      <c r="V22" s="10"/>
      <c r="W22" s="51"/>
      <c r="X22" s="51">
        <f t="shared" si="9"/>
        <v>0</v>
      </c>
      <c r="Y22" s="51">
        <f t="shared" si="10"/>
        <v>0</v>
      </c>
      <c r="Z22" s="7">
        <f t="shared" si="11"/>
        <v>0</v>
      </c>
      <c r="AA22" s="7">
        <f t="shared" si="12"/>
        <v>0</v>
      </c>
      <c r="AB22" s="12"/>
      <c r="AC22" s="11">
        <f t="shared" si="13"/>
        <v>0</v>
      </c>
    </row>
    <row r="23" spans="1:29" ht="15">
      <c r="A23" s="55"/>
      <c r="B23" s="55"/>
      <c r="C23" s="26"/>
      <c r="D23" s="26"/>
      <c r="E23" s="10"/>
      <c r="F23" s="10"/>
      <c r="G23" s="10"/>
      <c r="H23" s="10"/>
      <c r="I23" s="10"/>
      <c r="J23" s="10"/>
      <c r="K23" s="10"/>
      <c r="L23" s="59"/>
      <c r="M23" s="10">
        <f t="shared" si="7"/>
        <v>0</v>
      </c>
      <c r="N23" s="10">
        <f t="shared" si="8"/>
        <v>0</v>
      </c>
      <c r="O23" s="10"/>
      <c r="P23" s="10"/>
      <c r="Q23" s="10"/>
      <c r="R23" s="10"/>
      <c r="S23" s="10"/>
      <c r="T23" s="10"/>
      <c r="U23" s="10"/>
      <c r="V23" s="10"/>
      <c r="W23" s="51"/>
      <c r="X23" s="51">
        <f t="shared" si="9"/>
        <v>0</v>
      </c>
      <c r="Y23" s="51">
        <f t="shared" si="10"/>
        <v>0</v>
      </c>
      <c r="Z23" s="7">
        <f t="shared" si="11"/>
        <v>0</v>
      </c>
      <c r="AA23" s="7">
        <f t="shared" si="12"/>
        <v>0</v>
      </c>
      <c r="AB23" s="11"/>
      <c r="AC23" s="11">
        <f t="shared" si="13"/>
        <v>0</v>
      </c>
    </row>
    <row r="24" spans="1:29" ht="15">
      <c r="A24" s="55"/>
      <c r="B24" s="55"/>
      <c r="C24" s="25"/>
      <c r="D24" s="25"/>
      <c r="E24" s="10"/>
      <c r="F24" s="10"/>
      <c r="G24" s="10"/>
      <c r="H24" s="10"/>
      <c r="I24" s="10"/>
      <c r="J24" s="10"/>
      <c r="K24" s="10"/>
      <c r="L24" s="59"/>
      <c r="M24" s="10">
        <f t="shared" si="7"/>
        <v>0</v>
      </c>
      <c r="N24" s="10">
        <f t="shared" si="8"/>
        <v>0</v>
      </c>
      <c r="O24" s="10"/>
      <c r="P24" s="10"/>
      <c r="Q24" s="10"/>
      <c r="R24" s="10"/>
      <c r="S24" s="10"/>
      <c r="T24" s="10"/>
      <c r="U24" s="10"/>
      <c r="V24" s="10"/>
      <c r="W24" s="51"/>
      <c r="X24" s="51">
        <f t="shared" si="9"/>
        <v>0</v>
      </c>
      <c r="Y24" s="51">
        <f t="shared" si="10"/>
        <v>0</v>
      </c>
      <c r="Z24" s="7">
        <f t="shared" si="11"/>
        <v>0</v>
      </c>
      <c r="AA24" s="7">
        <f t="shared" si="12"/>
        <v>0</v>
      </c>
      <c r="AB24" s="11"/>
      <c r="AC24" s="11">
        <f t="shared" si="13"/>
        <v>0</v>
      </c>
    </row>
    <row r="25" spans="1:29" ht="15">
      <c r="A25" s="52"/>
      <c r="B25" s="52"/>
      <c r="C25" s="26"/>
      <c r="D25" s="26"/>
      <c r="E25" s="10"/>
      <c r="F25" s="10"/>
      <c r="G25" s="10"/>
      <c r="H25" s="10"/>
      <c r="I25" s="10"/>
      <c r="J25" s="10"/>
      <c r="K25" s="10"/>
      <c r="L25" s="59"/>
      <c r="M25" s="10">
        <f t="shared" si="7"/>
        <v>0</v>
      </c>
      <c r="N25" s="10">
        <f t="shared" si="8"/>
        <v>0</v>
      </c>
      <c r="O25" s="10"/>
      <c r="P25" s="10"/>
      <c r="Q25" s="10"/>
      <c r="R25" s="10"/>
      <c r="S25" s="10"/>
      <c r="T25" s="10"/>
      <c r="U25" s="10"/>
      <c r="V25" s="10"/>
      <c r="W25" s="51"/>
      <c r="X25" s="51">
        <f t="shared" si="9"/>
        <v>0</v>
      </c>
      <c r="Y25" s="51">
        <f t="shared" si="10"/>
        <v>0</v>
      </c>
      <c r="Z25" s="7">
        <f t="shared" si="11"/>
        <v>0</v>
      </c>
      <c r="AA25" s="7">
        <f t="shared" si="12"/>
        <v>0</v>
      </c>
      <c r="AB25" s="11"/>
      <c r="AC25" s="11">
        <f t="shared" si="13"/>
        <v>0</v>
      </c>
    </row>
    <row r="26" spans="1:29" ht="15">
      <c r="A26" s="13"/>
      <c r="B26" s="13"/>
      <c r="C26" s="13"/>
      <c r="D26" s="13"/>
      <c r="E26" s="13"/>
      <c r="F26" s="13"/>
      <c r="G26" s="13"/>
      <c r="H26" s="36"/>
      <c r="I26" s="33"/>
      <c r="J26" s="33"/>
      <c r="K26" s="33"/>
      <c r="L26" s="3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8.75">
      <c r="A27" s="197" t="s">
        <v>15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9"/>
    </row>
    <row r="28" spans="1:29">
      <c r="A28" s="15" t="s">
        <v>14</v>
      </c>
      <c r="B28" s="16" t="s">
        <v>0</v>
      </c>
      <c r="C28" s="38" t="s">
        <v>1</v>
      </c>
      <c r="D28" t="s">
        <v>18</v>
      </c>
      <c r="E28" s="39">
        <v>1</v>
      </c>
      <c r="F28" s="32"/>
      <c r="G28" s="170">
        <v>2</v>
      </c>
      <c r="H28" s="32"/>
      <c r="I28" s="39">
        <v>3</v>
      </c>
      <c r="J28" s="32"/>
      <c r="K28" s="39">
        <v>4</v>
      </c>
      <c r="L28" s="32"/>
      <c r="M28" s="39">
        <v>5</v>
      </c>
      <c r="N28" s="32"/>
      <c r="O28" s="39">
        <v>6</v>
      </c>
      <c r="P28" s="32"/>
      <c r="Q28" s="39">
        <v>7</v>
      </c>
      <c r="R28" s="32"/>
      <c r="S28" s="39">
        <v>8</v>
      </c>
      <c r="T28" s="32"/>
      <c r="U28" s="39">
        <v>9</v>
      </c>
      <c r="V28" s="32"/>
      <c r="W28" s="32"/>
      <c r="X28" s="39">
        <v>10</v>
      </c>
      <c r="Y28" s="39"/>
      <c r="Z28" s="39" t="s">
        <v>9</v>
      </c>
      <c r="AB28" s="32"/>
      <c r="AC28" s="32" t="s">
        <v>8</v>
      </c>
    </row>
    <row r="29" spans="1:29" ht="15.75">
      <c r="A29" s="41">
        <v>1</v>
      </c>
      <c r="B29" s="25" t="s">
        <v>118</v>
      </c>
      <c r="C29" s="25" t="s">
        <v>241</v>
      </c>
      <c r="D29" s="41">
        <v>796</v>
      </c>
      <c r="E29" s="43">
        <v>9.9</v>
      </c>
      <c r="F29" s="44"/>
      <c r="G29" s="43">
        <v>10.1</v>
      </c>
      <c r="H29" s="44"/>
      <c r="I29" s="43">
        <v>10.6</v>
      </c>
      <c r="J29" s="44"/>
      <c r="K29" s="43">
        <v>10.8</v>
      </c>
      <c r="L29" s="44"/>
      <c r="M29" s="43">
        <v>10.5</v>
      </c>
      <c r="N29" s="44"/>
      <c r="O29" s="43">
        <v>10.6</v>
      </c>
      <c r="P29" s="44"/>
      <c r="Q29" s="43">
        <v>10.4</v>
      </c>
      <c r="R29" s="44"/>
      <c r="S29" s="43">
        <v>10.5</v>
      </c>
      <c r="T29" s="44"/>
      <c r="U29" s="43">
        <v>10.6</v>
      </c>
      <c r="V29" s="44"/>
      <c r="W29" s="44"/>
      <c r="X29" s="43">
        <v>10.7</v>
      </c>
      <c r="Y29" s="43"/>
      <c r="Z29" s="43">
        <f t="shared" ref="Z29:Z36" si="14">SUM(E29:X29)</f>
        <v>104.7</v>
      </c>
      <c r="AB29" s="44"/>
      <c r="AC29" s="43">
        <f t="shared" ref="AC29:AC36" si="15">SUM(D29:X29)</f>
        <v>900.7</v>
      </c>
    </row>
    <row r="30" spans="1:29" ht="15.75">
      <c r="A30" s="41">
        <v>3</v>
      </c>
      <c r="B30" s="25" t="s">
        <v>114</v>
      </c>
      <c r="C30" s="25" t="s">
        <v>115</v>
      </c>
      <c r="D30" s="41">
        <v>789</v>
      </c>
      <c r="E30" s="43">
        <v>9.8000000000000007</v>
      </c>
      <c r="F30" s="44"/>
      <c r="G30" s="43">
        <v>10.7</v>
      </c>
      <c r="H30" s="44"/>
      <c r="I30" s="43">
        <v>10.4</v>
      </c>
      <c r="J30" s="44"/>
      <c r="K30" s="43">
        <v>10.7</v>
      </c>
      <c r="L30" s="44"/>
      <c r="M30" s="43">
        <v>10</v>
      </c>
      <c r="N30" s="44"/>
      <c r="O30" s="43">
        <v>10.199999999999999</v>
      </c>
      <c r="P30" s="44"/>
      <c r="Q30" s="43">
        <v>10.7</v>
      </c>
      <c r="R30" s="44"/>
      <c r="S30" s="43">
        <v>10.4</v>
      </c>
      <c r="T30" s="44"/>
      <c r="U30" s="43">
        <v>9.6</v>
      </c>
      <c r="V30" s="44"/>
      <c r="W30" s="44"/>
      <c r="X30" s="43">
        <v>10.5</v>
      </c>
      <c r="Y30" s="43"/>
      <c r="Z30" s="43">
        <f t="shared" si="14"/>
        <v>103</v>
      </c>
      <c r="AB30" s="44"/>
      <c r="AC30" s="43">
        <f t="shared" si="15"/>
        <v>892.00000000000011</v>
      </c>
    </row>
    <row r="31" spans="1:29" ht="15.75">
      <c r="A31" s="41">
        <v>2</v>
      </c>
      <c r="B31" s="81" t="s">
        <v>100</v>
      </c>
      <c r="C31" s="25" t="s">
        <v>101</v>
      </c>
      <c r="D31" s="41">
        <v>790</v>
      </c>
      <c r="E31" s="43">
        <v>10.4</v>
      </c>
      <c r="F31" s="44"/>
      <c r="G31" s="43">
        <v>10.1</v>
      </c>
      <c r="H31" s="44"/>
      <c r="I31" s="43">
        <v>9.6</v>
      </c>
      <c r="J31" s="44"/>
      <c r="K31" s="43">
        <v>10.4</v>
      </c>
      <c r="L31" s="44"/>
      <c r="M31" s="43">
        <v>9</v>
      </c>
      <c r="N31" s="44"/>
      <c r="O31" s="43">
        <v>10.199999999999999</v>
      </c>
      <c r="P31" s="44"/>
      <c r="Q31" s="43">
        <v>10.3</v>
      </c>
      <c r="R31" s="44"/>
      <c r="S31" s="43">
        <v>10.199999999999999</v>
      </c>
      <c r="T31" s="44"/>
      <c r="U31" s="43">
        <v>10.4</v>
      </c>
      <c r="V31" s="44"/>
      <c r="W31" s="44"/>
      <c r="X31" s="43">
        <v>9.6999999999999993</v>
      </c>
      <c r="Y31" s="43"/>
      <c r="Z31" s="43">
        <f t="shared" si="14"/>
        <v>100.30000000000001</v>
      </c>
      <c r="AB31" s="44"/>
      <c r="AC31" s="43">
        <f t="shared" si="15"/>
        <v>890.30000000000007</v>
      </c>
    </row>
    <row r="32" spans="1:29" ht="15.75">
      <c r="A32" s="41">
        <v>4</v>
      </c>
      <c r="B32" s="81" t="s">
        <v>112</v>
      </c>
      <c r="C32" s="25" t="s">
        <v>237</v>
      </c>
      <c r="D32" s="41">
        <v>781</v>
      </c>
      <c r="E32" s="43">
        <v>9.9</v>
      </c>
      <c r="F32" s="44"/>
      <c r="G32" s="43">
        <v>10.1</v>
      </c>
      <c r="H32" s="44"/>
      <c r="I32" s="43">
        <v>10.1</v>
      </c>
      <c r="J32" s="44"/>
      <c r="K32" s="43">
        <v>10.1</v>
      </c>
      <c r="L32" s="44"/>
      <c r="M32" s="43">
        <v>10.4</v>
      </c>
      <c r="N32" s="44"/>
      <c r="O32" s="43">
        <v>9.4</v>
      </c>
      <c r="P32" s="44"/>
      <c r="Q32" s="43">
        <v>10.5</v>
      </c>
      <c r="R32" s="44"/>
      <c r="S32" s="43">
        <v>10.4</v>
      </c>
      <c r="T32" s="44"/>
      <c r="U32" s="43">
        <v>10.1</v>
      </c>
      <c r="V32" s="44"/>
      <c r="W32" s="44"/>
      <c r="X32" s="43">
        <v>10.6</v>
      </c>
      <c r="Y32" s="43"/>
      <c r="Z32" s="43">
        <f t="shared" si="14"/>
        <v>101.6</v>
      </c>
      <c r="AB32" s="44"/>
      <c r="AC32" s="43">
        <f t="shared" si="15"/>
        <v>882.6</v>
      </c>
    </row>
    <row r="33" spans="1:29" ht="15.75">
      <c r="A33" s="41">
        <v>5</v>
      </c>
      <c r="B33" s="81" t="s">
        <v>130</v>
      </c>
      <c r="C33" s="25" t="s">
        <v>131</v>
      </c>
      <c r="D33" s="41">
        <v>777</v>
      </c>
      <c r="E33" s="43">
        <v>10.3</v>
      </c>
      <c r="F33" s="44"/>
      <c r="G33" s="43">
        <v>10.4</v>
      </c>
      <c r="H33" s="44"/>
      <c r="I33" s="43">
        <v>9.8000000000000007</v>
      </c>
      <c r="J33" s="44"/>
      <c r="K33" s="43">
        <v>10.6</v>
      </c>
      <c r="L33" s="44"/>
      <c r="M33" s="43">
        <v>10.4</v>
      </c>
      <c r="N33" s="44"/>
      <c r="O33" s="43">
        <v>9.5</v>
      </c>
      <c r="P33" s="44"/>
      <c r="Q33" s="43">
        <v>10.199999999999999</v>
      </c>
      <c r="R33" s="44"/>
      <c r="S33" s="43">
        <v>10.7</v>
      </c>
      <c r="T33" s="44"/>
      <c r="U33" s="43">
        <v>9.5</v>
      </c>
      <c r="V33" s="44"/>
      <c r="W33" s="44"/>
      <c r="X33" s="43">
        <v>9.6</v>
      </c>
      <c r="Y33" s="43"/>
      <c r="Z33" s="43">
        <f t="shared" si="14"/>
        <v>101</v>
      </c>
      <c r="AB33" s="44"/>
      <c r="AC33" s="43">
        <f t="shared" si="15"/>
        <v>878</v>
      </c>
    </row>
    <row r="34" spans="1:29" ht="15.75">
      <c r="A34" s="41">
        <v>6</v>
      </c>
      <c r="B34" s="82" t="s">
        <v>236</v>
      </c>
      <c r="C34" s="83" t="s">
        <v>97</v>
      </c>
      <c r="D34" s="41">
        <v>774</v>
      </c>
      <c r="E34" s="43">
        <v>9.8000000000000007</v>
      </c>
      <c r="F34" s="44"/>
      <c r="G34" s="43">
        <v>8.9</v>
      </c>
      <c r="H34" s="44"/>
      <c r="I34" s="43">
        <v>10.6</v>
      </c>
      <c r="J34" s="44"/>
      <c r="K34" s="43">
        <v>10.1</v>
      </c>
      <c r="L34" s="44"/>
      <c r="M34" s="43">
        <v>10.1</v>
      </c>
      <c r="N34" s="44"/>
      <c r="O34" s="43">
        <v>9.8000000000000007</v>
      </c>
      <c r="P34" s="44"/>
      <c r="Q34" s="43">
        <v>10.4</v>
      </c>
      <c r="R34" s="44"/>
      <c r="S34" s="43">
        <v>9.9</v>
      </c>
      <c r="T34" s="44"/>
      <c r="U34" s="43">
        <v>9.8000000000000007</v>
      </c>
      <c r="V34" s="44"/>
      <c r="W34" s="44"/>
      <c r="X34" s="43">
        <v>10.4</v>
      </c>
      <c r="Y34" s="43"/>
      <c r="Z34" s="43">
        <f t="shared" si="14"/>
        <v>99.800000000000026</v>
      </c>
      <c r="AB34" s="44"/>
      <c r="AC34" s="43">
        <f t="shared" si="15"/>
        <v>873.79999999999984</v>
      </c>
    </row>
    <row r="35" spans="1:29" ht="15.75">
      <c r="A35" s="41">
        <v>7</v>
      </c>
      <c r="B35" s="25" t="s">
        <v>134</v>
      </c>
      <c r="C35" s="25" t="s">
        <v>135</v>
      </c>
      <c r="D35" s="41">
        <v>769</v>
      </c>
      <c r="E35" s="43">
        <v>9.9</v>
      </c>
      <c r="F35" s="44"/>
      <c r="G35" s="43">
        <v>10.5</v>
      </c>
      <c r="H35" s="44"/>
      <c r="I35" s="43">
        <v>9.4</v>
      </c>
      <c r="J35" s="44"/>
      <c r="K35" s="43">
        <v>9.8000000000000007</v>
      </c>
      <c r="L35" s="44"/>
      <c r="M35" s="43">
        <v>9.6</v>
      </c>
      <c r="N35" s="44"/>
      <c r="O35" s="43">
        <v>10.3</v>
      </c>
      <c r="P35" s="44"/>
      <c r="Q35" s="43">
        <v>10.199999999999999</v>
      </c>
      <c r="R35" s="44"/>
      <c r="S35" s="43">
        <v>9.6</v>
      </c>
      <c r="T35" s="44"/>
      <c r="U35" s="43">
        <v>8.9</v>
      </c>
      <c r="V35" s="44"/>
      <c r="W35" s="44"/>
      <c r="X35" s="43">
        <v>10</v>
      </c>
      <c r="Y35" s="43"/>
      <c r="Z35" s="43">
        <f t="shared" si="14"/>
        <v>98.2</v>
      </c>
      <c r="AB35" s="44"/>
      <c r="AC35" s="43">
        <f t="shared" si="15"/>
        <v>867.19999999999993</v>
      </c>
    </row>
    <row r="36" spans="1:29" ht="15.75">
      <c r="A36" s="41">
        <v>8</v>
      </c>
      <c r="B36" s="25" t="s">
        <v>145</v>
      </c>
      <c r="C36" s="25" t="s">
        <v>146</v>
      </c>
      <c r="D36" s="41">
        <v>766</v>
      </c>
      <c r="E36" s="43">
        <v>9.8000000000000007</v>
      </c>
      <c r="F36" s="44"/>
      <c r="G36" s="43">
        <v>10</v>
      </c>
      <c r="H36" s="44"/>
      <c r="I36" s="43">
        <v>10.199999999999999</v>
      </c>
      <c r="J36" s="44"/>
      <c r="K36" s="43">
        <v>10.199999999999999</v>
      </c>
      <c r="L36" s="44"/>
      <c r="M36" s="43">
        <v>9.9</v>
      </c>
      <c r="N36" s="44"/>
      <c r="O36" s="43">
        <v>10.199999999999999</v>
      </c>
      <c r="P36" s="44"/>
      <c r="Q36" s="43">
        <v>10.1</v>
      </c>
      <c r="R36" s="44"/>
      <c r="S36" s="43">
        <v>8.8000000000000007</v>
      </c>
      <c r="T36" s="44"/>
      <c r="U36" s="43">
        <v>10</v>
      </c>
      <c r="V36" s="44"/>
      <c r="W36" s="44"/>
      <c r="X36" s="43">
        <v>10.4</v>
      </c>
      <c r="Y36" s="43"/>
      <c r="Z36" s="43">
        <f t="shared" si="14"/>
        <v>99.6</v>
      </c>
      <c r="AB36" s="44"/>
      <c r="AC36" s="43">
        <f t="shared" si="15"/>
        <v>865.6</v>
      </c>
    </row>
    <row r="37" spans="1:29" ht="15.75">
      <c r="A37" s="41">
        <v>9</v>
      </c>
      <c r="B37" s="81" t="s">
        <v>294</v>
      </c>
      <c r="C37" s="25" t="s">
        <v>295</v>
      </c>
      <c r="D37" s="41">
        <v>1107</v>
      </c>
      <c r="E37" s="43">
        <v>9.6999999999999993</v>
      </c>
      <c r="F37" s="44"/>
      <c r="G37" s="43">
        <v>9.4</v>
      </c>
      <c r="H37" s="44"/>
      <c r="I37" s="43">
        <v>9.6999999999999993</v>
      </c>
      <c r="J37" s="44"/>
      <c r="K37" s="43">
        <v>10.6</v>
      </c>
      <c r="L37" s="44"/>
      <c r="M37" s="43">
        <v>10.8</v>
      </c>
      <c r="N37" s="44"/>
      <c r="O37" s="43">
        <v>10.4</v>
      </c>
      <c r="P37" s="44"/>
      <c r="Q37" s="43">
        <v>10.1</v>
      </c>
      <c r="R37" s="44"/>
      <c r="S37" s="43">
        <v>10.1</v>
      </c>
      <c r="T37" s="44"/>
      <c r="U37" s="43">
        <v>9.6999999999999993</v>
      </c>
      <c r="V37" s="44"/>
      <c r="W37" s="44"/>
      <c r="X37" s="43">
        <v>9.3000000000000007</v>
      </c>
      <c r="Y37" s="43"/>
      <c r="Z37" s="43">
        <f t="shared" ref="Z37" si="16">SUM(E37:X37)</f>
        <v>99.8</v>
      </c>
      <c r="AB37" s="44"/>
      <c r="AC37" s="43">
        <f t="shared" ref="AC37" si="17">SUM(D37:X37)</f>
        <v>1206.8</v>
      </c>
    </row>
    <row r="38" spans="1:29" ht="15.75">
      <c r="A38" s="185">
        <v>10</v>
      </c>
      <c r="B38" s="186" t="s">
        <v>108</v>
      </c>
      <c r="C38" s="168" t="s">
        <v>227</v>
      </c>
      <c r="D38" s="41">
        <v>737</v>
      </c>
      <c r="E38" s="43">
        <v>9.1999999999999993</v>
      </c>
      <c r="F38" s="44"/>
      <c r="G38" s="43">
        <v>10.3</v>
      </c>
      <c r="H38" s="44"/>
      <c r="I38" s="43">
        <v>9.1</v>
      </c>
      <c r="J38" s="44"/>
      <c r="K38" s="43">
        <v>10.199999999999999</v>
      </c>
      <c r="L38" s="44"/>
      <c r="M38" s="43">
        <v>10.6</v>
      </c>
      <c r="N38" s="44"/>
      <c r="O38" s="43">
        <v>10.4</v>
      </c>
      <c r="P38" s="44"/>
      <c r="Q38" s="43">
        <v>10.4</v>
      </c>
      <c r="R38" s="44"/>
      <c r="S38" s="43">
        <v>10</v>
      </c>
      <c r="T38" s="44"/>
      <c r="U38" s="43">
        <v>10.3</v>
      </c>
      <c r="V38" s="44"/>
      <c r="W38" s="44"/>
      <c r="X38" s="43">
        <v>10.8</v>
      </c>
      <c r="Y38" s="43"/>
      <c r="Z38" s="43">
        <f t="shared" ref="Z38" si="18">SUM(E38:X38)</f>
        <v>101.3</v>
      </c>
      <c r="AB38" s="44"/>
      <c r="AC38" s="43">
        <f t="shared" ref="AC38" si="19">SUM(D38:X38)</f>
        <v>838.3</v>
      </c>
    </row>
  </sheetData>
  <sortState ref="A8:AC19">
    <sortCondition descending="1" ref="AC8:AC19"/>
  </sortState>
  <mergeCells count="6">
    <mergeCell ref="A5:B5"/>
    <mergeCell ref="A27:AC27"/>
    <mergeCell ref="A1:AC1"/>
    <mergeCell ref="A2:AC2"/>
    <mergeCell ref="A3:B3"/>
    <mergeCell ref="A4:B4"/>
  </mergeCells>
  <phoneticPr fontId="37" type="noConversion"/>
  <pageMargins left="0.25" right="0.25" top="0.75" bottom="0.75" header="0.3" footer="0.3"/>
  <pageSetup scale="81" orientation="landscape" r:id="rId1"/>
  <headerFooter>
    <oddHeader>&amp;C&amp;"Arial,Bold"&amp;12 2011 Champion of Champions
10m WOMEN'S AIR RIFLE RESULTS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J45"/>
  <sheetViews>
    <sheetView view="pageLayout" topLeftCell="A6" zoomScaleNormal="80" workbookViewId="0">
      <selection activeCell="C10" sqref="C10:AF28"/>
    </sheetView>
  </sheetViews>
  <sheetFormatPr defaultColWidth="8.85546875" defaultRowHeight="12.75"/>
  <cols>
    <col min="1" max="1" width="5.7109375" customWidth="1"/>
    <col min="2" max="2" width="11.42578125" customWidth="1"/>
    <col min="3" max="3" width="13.42578125" customWidth="1"/>
    <col min="4" max="4" width="13" customWidth="1"/>
    <col min="5" max="5" width="5.7109375" customWidth="1"/>
    <col min="6" max="6" width="3.7109375" customWidth="1"/>
    <col min="7" max="7" width="5.7109375" customWidth="1"/>
    <col min="8" max="8" width="3.7109375" customWidth="1"/>
    <col min="9" max="9" width="5.7109375" customWidth="1"/>
    <col min="10" max="10" width="3.7109375" customWidth="1"/>
    <col min="11" max="11" width="5.7109375" customWidth="1"/>
    <col min="12" max="12" width="3.7109375" customWidth="1"/>
    <col min="13" max="13" width="5.7109375" customWidth="1"/>
    <col min="14" max="14" width="3.7109375" customWidth="1"/>
    <col min="15" max="15" width="5.7109375" customWidth="1"/>
    <col min="16" max="16" width="3.7109375" customWidth="1"/>
    <col min="17" max="17" width="6.7109375" customWidth="1"/>
    <col min="18" max="18" width="4.7109375" customWidth="1"/>
    <col min="19" max="19" width="5.7109375" customWidth="1"/>
    <col min="20" max="20" width="3.7109375" customWidth="1"/>
    <col min="21" max="21" width="5.7109375" customWidth="1"/>
    <col min="22" max="22" width="3.7109375" customWidth="1"/>
    <col min="23" max="23" width="5.7109375" customWidth="1"/>
    <col min="24" max="24" width="3.7109375" customWidth="1"/>
    <col min="25" max="25" width="6.85546875" customWidth="1"/>
    <col min="26" max="26" width="3.7109375" customWidth="1"/>
    <col min="27" max="27" width="9" customWidth="1"/>
    <col min="28" max="28" width="3.7109375" customWidth="1"/>
    <col min="29" max="29" width="5.7109375" customWidth="1"/>
    <col min="30" max="30" width="3.7109375" customWidth="1"/>
    <col min="31" max="31" width="6.7109375" customWidth="1"/>
    <col min="32" max="32" width="4.7109375" customWidth="1"/>
    <col min="33" max="33" width="7.7109375" customWidth="1"/>
    <col min="34" max="34" width="4.7109375" customWidth="1"/>
    <col min="35" max="35" width="6.7109375" customWidth="1"/>
    <col min="36" max="36" width="7.7109375" customWidth="1"/>
  </cols>
  <sheetData>
    <row r="1" spans="1:36" ht="15.75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</row>
    <row r="2" spans="1:36" ht="15.7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</row>
    <row r="3" spans="1:36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194" t="s">
        <v>3</v>
      </c>
      <c r="B5" s="19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>
      <c r="A6" s="193" t="s">
        <v>4</v>
      </c>
      <c r="B6" s="19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>
      <c r="A7" s="194" t="s">
        <v>5</v>
      </c>
      <c r="B7" s="194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3"/>
      <c r="B8" s="3"/>
      <c r="C8" s="4"/>
      <c r="D8" s="4"/>
      <c r="E8" s="4"/>
      <c r="F8" s="4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>
      <c r="A9" s="7" t="s">
        <v>10</v>
      </c>
      <c r="B9" s="7" t="s">
        <v>11</v>
      </c>
      <c r="C9" s="8" t="s">
        <v>0</v>
      </c>
      <c r="D9" s="8" t="s">
        <v>1</v>
      </c>
      <c r="E9" s="9">
        <v>1</v>
      </c>
      <c r="F9" s="9" t="s">
        <v>17</v>
      </c>
      <c r="G9" s="9">
        <v>2</v>
      </c>
      <c r="H9" s="9" t="s">
        <v>17</v>
      </c>
      <c r="I9" s="9">
        <v>3</v>
      </c>
      <c r="J9" s="9" t="s">
        <v>17</v>
      </c>
      <c r="K9" s="9">
        <v>4</v>
      </c>
      <c r="L9" s="9" t="s">
        <v>17</v>
      </c>
      <c r="M9" s="9">
        <v>5</v>
      </c>
      <c r="N9" s="9" t="s">
        <v>17</v>
      </c>
      <c r="O9" s="9">
        <v>6</v>
      </c>
      <c r="P9" s="9" t="s">
        <v>17</v>
      </c>
      <c r="Q9" s="9" t="s">
        <v>6</v>
      </c>
      <c r="R9" s="9" t="s">
        <v>17</v>
      </c>
      <c r="S9" s="9">
        <v>1</v>
      </c>
      <c r="T9" s="9" t="s">
        <v>17</v>
      </c>
      <c r="U9" s="9">
        <v>2</v>
      </c>
      <c r="V9" s="9" t="s">
        <v>17</v>
      </c>
      <c r="W9" s="9">
        <v>3</v>
      </c>
      <c r="X9" s="9" t="s">
        <v>17</v>
      </c>
      <c r="Y9" s="9">
        <v>4</v>
      </c>
      <c r="Z9" s="9" t="s">
        <v>17</v>
      </c>
      <c r="AA9" s="9">
        <v>5</v>
      </c>
      <c r="AB9" s="9" t="s">
        <v>17</v>
      </c>
      <c r="AC9" s="9">
        <v>6</v>
      </c>
      <c r="AD9" s="9" t="s">
        <v>17</v>
      </c>
      <c r="AE9" s="9" t="s">
        <v>7</v>
      </c>
      <c r="AF9" s="9" t="s">
        <v>17</v>
      </c>
      <c r="AG9" s="9" t="s">
        <v>8</v>
      </c>
      <c r="AH9" s="9" t="s">
        <v>17</v>
      </c>
      <c r="AI9" s="9" t="s">
        <v>9</v>
      </c>
      <c r="AJ9" s="9" t="s">
        <v>8</v>
      </c>
    </row>
    <row r="10" spans="1:36" ht="15">
      <c r="A10" s="55">
        <v>20</v>
      </c>
      <c r="B10" s="55">
        <v>3</v>
      </c>
      <c r="C10" s="25" t="s">
        <v>221</v>
      </c>
      <c r="D10" s="25" t="s">
        <v>222</v>
      </c>
      <c r="E10" s="10">
        <v>97</v>
      </c>
      <c r="F10" s="10">
        <v>2</v>
      </c>
      <c r="G10" s="10">
        <v>96</v>
      </c>
      <c r="H10" s="10">
        <v>2</v>
      </c>
      <c r="I10" s="10">
        <v>97</v>
      </c>
      <c r="J10" s="10">
        <v>4</v>
      </c>
      <c r="K10" s="10">
        <v>100</v>
      </c>
      <c r="L10" s="10">
        <v>5</v>
      </c>
      <c r="M10" s="10">
        <v>96</v>
      </c>
      <c r="N10" s="10">
        <v>2</v>
      </c>
      <c r="O10" s="10">
        <v>99</v>
      </c>
      <c r="P10" s="10">
        <v>4</v>
      </c>
      <c r="Q10" s="10">
        <f t="shared" ref="Q10:Q27" si="0">O10+M10+K10+I10+G10+E10</f>
        <v>585</v>
      </c>
      <c r="R10" s="10">
        <f t="shared" ref="R10:R27" si="1">P10+F10+H10+J10+L10+N10</f>
        <v>19</v>
      </c>
      <c r="S10" s="10">
        <v>97</v>
      </c>
      <c r="T10" s="10">
        <v>5</v>
      </c>
      <c r="U10" s="10">
        <v>96</v>
      </c>
      <c r="V10" s="10">
        <v>3</v>
      </c>
      <c r="W10" s="10">
        <v>94</v>
      </c>
      <c r="X10" s="10">
        <v>3</v>
      </c>
      <c r="Y10" s="10">
        <v>94</v>
      </c>
      <c r="Z10" s="10">
        <v>3</v>
      </c>
      <c r="AA10" s="10">
        <v>97</v>
      </c>
      <c r="AB10" s="10">
        <v>4</v>
      </c>
      <c r="AC10" s="10">
        <v>94</v>
      </c>
      <c r="AD10" s="10">
        <v>2</v>
      </c>
      <c r="AE10" s="10">
        <f t="shared" ref="AE10:AE26" si="2">AC10+AA10+Y10+W10+U10+S10</f>
        <v>572</v>
      </c>
      <c r="AF10" s="10">
        <f t="shared" ref="AF10:AF26" si="3">AD10+AB10+Z10+X10+V10+T10</f>
        <v>20</v>
      </c>
      <c r="AG10" s="7">
        <f>Q10+AE10</f>
        <v>1157</v>
      </c>
      <c r="AH10" s="7">
        <f>R10+AF10</f>
        <v>39</v>
      </c>
      <c r="AI10" s="11">
        <v>98.2</v>
      </c>
      <c r="AJ10" s="11">
        <f t="shared" ref="AJ10:AJ27" si="4">AI10+AG10</f>
        <v>1255.2</v>
      </c>
    </row>
    <row r="11" spans="1:36" ht="15">
      <c r="A11" s="55">
        <v>10</v>
      </c>
      <c r="B11" s="55">
        <v>4</v>
      </c>
      <c r="C11" s="25" t="s">
        <v>173</v>
      </c>
      <c r="D11" s="25" t="s">
        <v>152</v>
      </c>
      <c r="E11" s="10">
        <v>96</v>
      </c>
      <c r="F11" s="10">
        <v>3</v>
      </c>
      <c r="G11" s="10">
        <v>94</v>
      </c>
      <c r="H11" s="10">
        <v>3</v>
      </c>
      <c r="I11" s="10">
        <v>96</v>
      </c>
      <c r="J11" s="10">
        <v>5</v>
      </c>
      <c r="K11" s="10">
        <v>98</v>
      </c>
      <c r="L11" s="10">
        <v>3</v>
      </c>
      <c r="M11" s="10">
        <v>95</v>
      </c>
      <c r="N11" s="10">
        <v>3</v>
      </c>
      <c r="O11" s="10">
        <v>95</v>
      </c>
      <c r="P11" s="10">
        <v>1</v>
      </c>
      <c r="Q11" s="10">
        <f t="shared" si="0"/>
        <v>574</v>
      </c>
      <c r="R11" s="10">
        <f t="shared" si="1"/>
        <v>18</v>
      </c>
      <c r="S11" s="10">
        <v>98</v>
      </c>
      <c r="T11" s="10">
        <v>3</v>
      </c>
      <c r="U11" s="10">
        <v>96</v>
      </c>
      <c r="V11" s="10">
        <v>3</v>
      </c>
      <c r="W11" s="10">
        <v>94</v>
      </c>
      <c r="X11" s="10">
        <v>4</v>
      </c>
      <c r="Y11" s="10">
        <v>97</v>
      </c>
      <c r="Z11" s="10">
        <v>4</v>
      </c>
      <c r="AA11" s="10">
        <v>92</v>
      </c>
      <c r="AB11" s="10">
        <v>3</v>
      </c>
      <c r="AC11" s="10">
        <v>97</v>
      </c>
      <c r="AD11" s="10">
        <v>5</v>
      </c>
      <c r="AE11" s="10">
        <f t="shared" si="2"/>
        <v>574</v>
      </c>
      <c r="AF11" s="10">
        <f t="shared" si="3"/>
        <v>22</v>
      </c>
      <c r="AG11" s="7">
        <f>Q11+AE11</f>
        <v>1148</v>
      </c>
      <c r="AH11" s="7">
        <f>R11+AF11</f>
        <v>40</v>
      </c>
      <c r="AI11" s="11">
        <v>98.8</v>
      </c>
      <c r="AJ11" s="11">
        <f t="shared" si="4"/>
        <v>1246.8</v>
      </c>
    </row>
    <row r="12" spans="1:36" ht="15">
      <c r="A12" s="55">
        <v>12</v>
      </c>
      <c r="B12" s="55">
        <v>5</v>
      </c>
      <c r="C12" s="25" t="s">
        <v>190</v>
      </c>
      <c r="D12" s="25" t="s">
        <v>137</v>
      </c>
      <c r="E12" s="10">
        <v>95</v>
      </c>
      <c r="F12" s="10">
        <v>3</v>
      </c>
      <c r="G12" s="10">
        <v>98</v>
      </c>
      <c r="H12" s="10">
        <v>2</v>
      </c>
      <c r="I12" s="10">
        <v>98</v>
      </c>
      <c r="J12" s="10">
        <v>5</v>
      </c>
      <c r="K12" s="10">
        <v>97</v>
      </c>
      <c r="L12" s="10">
        <v>4</v>
      </c>
      <c r="M12" s="10">
        <v>94</v>
      </c>
      <c r="N12" s="10">
        <v>3</v>
      </c>
      <c r="O12" s="10">
        <v>92</v>
      </c>
      <c r="P12" s="10">
        <v>1</v>
      </c>
      <c r="Q12" s="10">
        <f t="shared" si="0"/>
        <v>574</v>
      </c>
      <c r="R12" s="10">
        <f t="shared" si="1"/>
        <v>18</v>
      </c>
      <c r="S12" s="10">
        <v>94</v>
      </c>
      <c r="T12" s="10">
        <v>1</v>
      </c>
      <c r="U12" s="10">
        <v>94</v>
      </c>
      <c r="V12" s="10">
        <v>3</v>
      </c>
      <c r="W12" s="10">
        <v>97</v>
      </c>
      <c r="X12" s="10">
        <v>5</v>
      </c>
      <c r="Y12" s="10">
        <v>94</v>
      </c>
      <c r="Z12" s="10">
        <v>2</v>
      </c>
      <c r="AA12" s="10">
        <v>96</v>
      </c>
      <c r="AB12" s="10">
        <v>2</v>
      </c>
      <c r="AC12" s="10">
        <v>97</v>
      </c>
      <c r="AD12" s="10">
        <v>1</v>
      </c>
      <c r="AE12" s="10">
        <f t="shared" si="2"/>
        <v>572</v>
      </c>
      <c r="AF12" s="10">
        <f t="shared" si="3"/>
        <v>14</v>
      </c>
      <c r="AG12" s="7">
        <v>1146</v>
      </c>
      <c r="AH12" s="7">
        <f t="shared" ref="AH12:AH27" si="5">R12+AF12</f>
        <v>32</v>
      </c>
      <c r="AI12" s="7">
        <v>100.2</v>
      </c>
      <c r="AJ12" s="11">
        <f t="shared" si="4"/>
        <v>1246.2</v>
      </c>
    </row>
    <row r="13" spans="1:36" ht="15">
      <c r="A13" s="55">
        <v>21</v>
      </c>
      <c r="B13" s="55">
        <v>6</v>
      </c>
      <c r="C13" s="25" t="s">
        <v>218</v>
      </c>
      <c r="D13" s="25" t="s">
        <v>219</v>
      </c>
      <c r="E13" s="10">
        <v>96</v>
      </c>
      <c r="F13" s="10">
        <v>3</v>
      </c>
      <c r="G13" s="10">
        <v>94</v>
      </c>
      <c r="H13" s="10">
        <v>2</v>
      </c>
      <c r="I13" s="10">
        <v>92</v>
      </c>
      <c r="J13" s="10">
        <v>1</v>
      </c>
      <c r="K13" s="10">
        <v>98</v>
      </c>
      <c r="L13" s="10">
        <v>4</v>
      </c>
      <c r="M13" s="10">
        <v>96</v>
      </c>
      <c r="N13" s="10">
        <v>2</v>
      </c>
      <c r="O13" s="10">
        <v>94</v>
      </c>
      <c r="P13" s="10">
        <v>4</v>
      </c>
      <c r="Q13" s="10">
        <f t="shared" si="0"/>
        <v>570</v>
      </c>
      <c r="R13" s="10">
        <f t="shared" si="1"/>
        <v>16</v>
      </c>
      <c r="S13" s="10">
        <v>97</v>
      </c>
      <c r="T13" s="10">
        <v>4</v>
      </c>
      <c r="U13" s="10">
        <v>97</v>
      </c>
      <c r="V13" s="10">
        <v>3</v>
      </c>
      <c r="W13" s="10">
        <v>96</v>
      </c>
      <c r="X13" s="10">
        <v>5</v>
      </c>
      <c r="Y13" s="10">
        <v>96</v>
      </c>
      <c r="Z13" s="10">
        <v>1</v>
      </c>
      <c r="AA13" s="10">
        <v>94</v>
      </c>
      <c r="AB13" s="10">
        <v>1</v>
      </c>
      <c r="AC13" s="10">
        <v>94</v>
      </c>
      <c r="AD13" s="10">
        <v>3</v>
      </c>
      <c r="AE13" s="10">
        <f t="shared" si="2"/>
        <v>574</v>
      </c>
      <c r="AF13" s="10">
        <f t="shared" si="3"/>
        <v>17</v>
      </c>
      <c r="AG13" s="7">
        <v>1144</v>
      </c>
      <c r="AH13" s="7">
        <f t="shared" si="5"/>
        <v>33</v>
      </c>
      <c r="AI13" s="11">
        <v>98.9</v>
      </c>
      <c r="AJ13" s="11">
        <f t="shared" si="4"/>
        <v>1242.9000000000001</v>
      </c>
    </row>
    <row r="14" spans="1:36" ht="15">
      <c r="A14" s="55">
        <v>17</v>
      </c>
      <c r="B14" s="55">
        <v>11</v>
      </c>
      <c r="C14" s="25" t="s">
        <v>171</v>
      </c>
      <c r="D14" s="25" t="s">
        <v>172</v>
      </c>
      <c r="E14" s="10">
        <v>97</v>
      </c>
      <c r="F14" s="10">
        <v>2</v>
      </c>
      <c r="G14" s="10">
        <v>95</v>
      </c>
      <c r="H14" s="10">
        <v>3</v>
      </c>
      <c r="I14" s="10">
        <v>94</v>
      </c>
      <c r="J14" s="10">
        <v>3</v>
      </c>
      <c r="K14" s="10">
        <v>93</v>
      </c>
      <c r="L14" s="10">
        <v>1</v>
      </c>
      <c r="M14" s="10">
        <v>92</v>
      </c>
      <c r="N14" s="10">
        <v>0</v>
      </c>
      <c r="O14" s="10">
        <v>95</v>
      </c>
      <c r="P14" s="10">
        <v>2</v>
      </c>
      <c r="Q14" s="10">
        <f t="shared" si="0"/>
        <v>566</v>
      </c>
      <c r="R14" s="10">
        <f t="shared" si="1"/>
        <v>11</v>
      </c>
      <c r="S14" s="10">
        <v>98</v>
      </c>
      <c r="T14" s="10">
        <v>3</v>
      </c>
      <c r="U14" s="10">
        <v>97</v>
      </c>
      <c r="V14" s="10">
        <v>6</v>
      </c>
      <c r="W14" s="10">
        <v>91</v>
      </c>
      <c r="X14" s="10">
        <v>1</v>
      </c>
      <c r="Y14" s="10">
        <v>97</v>
      </c>
      <c r="Z14" s="10">
        <v>4</v>
      </c>
      <c r="AA14" s="10">
        <v>96</v>
      </c>
      <c r="AB14" s="10">
        <v>5</v>
      </c>
      <c r="AC14" s="10">
        <v>93</v>
      </c>
      <c r="AD14" s="10">
        <v>2</v>
      </c>
      <c r="AE14" s="10">
        <f t="shared" si="2"/>
        <v>572</v>
      </c>
      <c r="AF14" s="10">
        <f t="shared" si="3"/>
        <v>21</v>
      </c>
      <c r="AG14" s="7">
        <f t="shared" ref="AG14:AG27" si="6">Q14+AE14</f>
        <v>1138</v>
      </c>
      <c r="AH14" s="7">
        <f t="shared" si="5"/>
        <v>32</v>
      </c>
      <c r="AI14" s="11">
        <v>101.4</v>
      </c>
      <c r="AJ14" s="11">
        <f t="shared" si="4"/>
        <v>1239.4000000000001</v>
      </c>
    </row>
    <row r="15" spans="1:36" ht="15">
      <c r="A15" s="55">
        <v>7</v>
      </c>
      <c r="B15" s="55">
        <v>10</v>
      </c>
      <c r="C15" s="25" t="s">
        <v>188</v>
      </c>
      <c r="D15" s="25" t="s">
        <v>187</v>
      </c>
      <c r="E15" s="10">
        <v>92</v>
      </c>
      <c r="F15" s="10">
        <v>2</v>
      </c>
      <c r="G15" s="10">
        <v>94</v>
      </c>
      <c r="H15" s="10">
        <v>0</v>
      </c>
      <c r="I15" s="10">
        <v>97</v>
      </c>
      <c r="J15" s="10">
        <v>2</v>
      </c>
      <c r="K15" s="10">
        <v>95</v>
      </c>
      <c r="L15" s="10">
        <v>5</v>
      </c>
      <c r="M15" s="10">
        <v>96</v>
      </c>
      <c r="N15" s="10">
        <v>3</v>
      </c>
      <c r="O15" s="10">
        <v>92</v>
      </c>
      <c r="P15" s="10">
        <v>0</v>
      </c>
      <c r="Q15" s="10">
        <f t="shared" si="0"/>
        <v>566</v>
      </c>
      <c r="R15" s="10">
        <f t="shared" si="1"/>
        <v>12</v>
      </c>
      <c r="S15" s="10">
        <v>96</v>
      </c>
      <c r="T15" s="10">
        <v>4</v>
      </c>
      <c r="U15" s="10">
        <v>96</v>
      </c>
      <c r="V15" s="10">
        <v>3</v>
      </c>
      <c r="W15" s="10">
        <v>93</v>
      </c>
      <c r="X15" s="10">
        <v>3</v>
      </c>
      <c r="Y15" s="10">
        <v>98</v>
      </c>
      <c r="Z15" s="10">
        <v>7</v>
      </c>
      <c r="AA15" s="10">
        <v>96</v>
      </c>
      <c r="AB15" s="10">
        <v>5</v>
      </c>
      <c r="AC15" s="10">
        <v>96</v>
      </c>
      <c r="AD15" s="10">
        <v>4</v>
      </c>
      <c r="AE15" s="10">
        <f t="shared" si="2"/>
        <v>575</v>
      </c>
      <c r="AF15" s="10">
        <f t="shared" si="3"/>
        <v>26</v>
      </c>
      <c r="AG15" s="7">
        <f t="shared" si="6"/>
        <v>1141</v>
      </c>
      <c r="AH15" s="7">
        <f t="shared" si="5"/>
        <v>38</v>
      </c>
      <c r="AI15" s="11">
        <v>94.2</v>
      </c>
      <c r="AJ15" s="11">
        <f t="shared" si="4"/>
        <v>1235.2</v>
      </c>
    </row>
    <row r="16" spans="1:36" ht="15">
      <c r="A16" s="55">
        <v>9</v>
      </c>
      <c r="B16" s="55">
        <v>7</v>
      </c>
      <c r="C16" s="25" t="s">
        <v>196</v>
      </c>
      <c r="D16" s="25" t="s">
        <v>197</v>
      </c>
      <c r="E16" s="10">
        <v>92</v>
      </c>
      <c r="F16" s="10">
        <v>0</v>
      </c>
      <c r="G16" s="10">
        <v>96</v>
      </c>
      <c r="H16" s="10">
        <v>3</v>
      </c>
      <c r="I16" s="10">
        <v>95</v>
      </c>
      <c r="J16" s="10">
        <v>4</v>
      </c>
      <c r="K16" s="10">
        <v>96</v>
      </c>
      <c r="L16" s="10">
        <v>4</v>
      </c>
      <c r="M16" s="10">
        <v>94</v>
      </c>
      <c r="N16" s="10">
        <v>3</v>
      </c>
      <c r="O16" s="10">
        <v>95</v>
      </c>
      <c r="P16" s="10">
        <v>3</v>
      </c>
      <c r="Q16" s="10">
        <f t="shared" si="0"/>
        <v>568</v>
      </c>
      <c r="R16" s="10">
        <f t="shared" si="1"/>
        <v>17</v>
      </c>
      <c r="S16" s="10">
        <v>93</v>
      </c>
      <c r="T16" s="10">
        <v>2</v>
      </c>
      <c r="U16" s="10">
        <v>94</v>
      </c>
      <c r="V16" s="10">
        <v>3</v>
      </c>
      <c r="W16" s="10">
        <v>94</v>
      </c>
      <c r="X16" s="10">
        <v>1</v>
      </c>
      <c r="Y16" s="10">
        <v>95</v>
      </c>
      <c r="Z16" s="10">
        <v>1</v>
      </c>
      <c r="AA16" s="10">
        <v>98</v>
      </c>
      <c r="AB16" s="10">
        <v>4</v>
      </c>
      <c r="AC16" s="10">
        <v>96</v>
      </c>
      <c r="AD16" s="10">
        <v>3</v>
      </c>
      <c r="AE16" s="10">
        <f t="shared" si="2"/>
        <v>570</v>
      </c>
      <c r="AF16" s="10">
        <f t="shared" si="3"/>
        <v>14</v>
      </c>
      <c r="AG16" s="7">
        <f t="shared" si="6"/>
        <v>1138</v>
      </c>
      <c r="AH16" s="7">
        <f t="shared" si="5"/>
        <v>31</v>
      </c>
      <c r="AI16" s="11">
        <v>96.6</v>
      </c>
      <c r="AJ16" s="11">
        <f t="shared" si="4"/>
        <v>1234.5999999999999</v>
      </c>
    </row>
    <row r="17" spans="1:36" ht="15">
      <c r="A17" s="55">
        <v>19</v>
      </c>
      <c r="B17" s="55">
        <v>12</v>
      </c>
      <c r="C17" s="26" t="s">
        <v>216</v>
      </c>
      <c r="D17" s="26" t="s">
        <v>217</v>
      </c>
      <c r="E17" s="10">
        <v>95</v>
      </c>
      <c r="F17" s="10">
        <v>0</v>
      </c>
      <c r="G17" s="10">
        <v>91</v>
      </c>
      <c r="H17" s="10">
        <v>2</v>
      </c>
      <c r="I17" s="10">
        <v>93</v>
      </c>
      <c r="J17" s="10">
        <v>2</v>
      </c>
      <c r="K17" s="10">
        <v>91</v>
      </c>
      <c r="L17" s="10">
        <v>1</v>
      </c>
      <c r="M17" s="10">
        <v>94</v>
      </c>
      <c r="N17" s="10">
        <v>4</v>
      </c>
      <c r="O17" s="10">
        <v>96</v>
      </c>
      <c r="P17" s="10">
        <v>4</v>
      </c>
      <c r="Q17" s="10">
        <f t="shared" si="0"/>
        <v>560</v>
      </c>
      <c r="R17" s="10">
        <f t="shared" si="1"/>
        <v>13</v>
      </c>
      <c r="S17" s="10">
        <v>96</v>
      </c>
      <c r="T17" s="10">
        <v>4</v>
      </c>
      <c r="U17" s="10">
        <v>95</v>
      </c>
      <c r="V17" s="10">
        <v>3</v>
      </c>
      <c r="W17" s="10">
        <v>98</v>
      </c>
      <c r="X17" s="10">
        <v>3</v>
      </c>
      <c r="Y17" s="10">
        <v>97</v>
      </c>
      <c r="Z17" s="10">
        <v>3</v>
      </c>
      <c r="AA17" s="10">
        <v>97</v>
      </c>
      <c r="AB17" s="10">
        <v>6</v>
      </c>
      <c r="AC17" s="10">
        <v>93</v>
      </c>
      <c r="AD17" s="10">
        <v>1</v>
      </c>
      <c r="AE17" s="10">
        <f t="shared" si="2"/>
        <v>576</v>
      </c>
      <c r="AF17" s="10">
        <f t="shared" si="3"/>
        <v>20</v>
      </c>
      <c r="AG17" s="7">
        <f t="shared" si="6"/>
        <v>1136</v>
      </c>
      <c r="AH17" s="7">
        <f t="shared" si="5"/>
        <v>33</v>
      </c>
      <c r="AI17" s="11">
        <v>95</v>
      </c>
      <c r="AJ17" s="11">
        <f t="shared" si="4"/>
        <v>1231</v>
      </c>
    </row>
    <row r="18" spans="1:36" ht="15">
      <c r="A18" s="55">
        <v>11</v>
      </c>
      <c r="B18" s="55">
        <v>8</v>
      </c>
      <c r="C18" s="25" t="s">
        <v>181</v>
      </c>
      <c r="D18" s="25" t="s">
        <v>182</v>
      </c>
      <c r="E18" s="10">
        <v>94</v>
      </c>
      <c r="F18" s="10">
        <v>1</v>
      </c>
      <c r="G18" s="10">
        <v>93</v>
      </c>
      <c r="H18" s="10">
        <v>1</v>
      </c>
      <c r="I18" s="10">
        <v>97</v>
      </c>
      <c r="J18" s="10">
        <v>6</v>
      </c>
      <c r="K18" s="10">
        <v>94</v>
      </c>
      <c r="L18" s="10">
        <v>2</v>
      </c>
      <c r="M18" s="10">
        <v>96</v>
      </c>
      <c r="N18" s="10">
        <v>3</v>
      </c>
      <c r="O18" s="10">
        <v>93</v>
      </c>
      <c r="P18" s="10">
        <v>2</v>
      </c>
      <c r="Q18" s="10">
        <f t="shared" si="0"/>
        <v>567</v>
      </c>
      <c r="R18" s="10">
        <f t="shared" si="1"/>
        <v>15</v>
      </c>
      <c r="S18" s="10">
        <v>94</v>
      </c>
      <c r="T18" s="10">
        <v>4</v>
      </c>
      <c r="U18" s="10">
        <v>96</v>
      </c>
      <c r="V18" s="10">
        <v>1</v>
      </c>
      <c r="W18" s="10">
        <v>97</v>
      </c>
      <c r="X18" s="10">
        <v>2</v>
      </c>
      <c r="Y18" s="10">
        <v>93</v>
      </c>
      <c r="Z18" s="10">
        <v>3</v>
      </c>
      <c r="AA18" s="10">
        <v>94</v>
      </c>
      <c r="AB18" s="10">
        <v>1</v>
      </c>
      <c r="AC18" s="10">
        <v>91</v>
      </c>
      <c r="AD18" s="10">
        <v>1</v>
      </c>
      <c r="AE18" s="10">
        <f t="shared" si="2"/>
        <v>565</v>
      </c>
      <c r="AF18" s="10">
        <f t="shared" si="3"/>
        <v>12</v>
      </c>
      <c r="AG18" s="7">
        <f t="shared" si="6"/>
        <v>1132</v>
      </c>
      <c r="AH18" s="7">
        <f t="shared" si="5"/>
        <v>27</v>
      </c>
      <c r="AI18" s="11"/>
      <c r="AJ18" s="11">
        <f t="shared" si="4"/>
        <v>1132</v>
      </c>
    </row>
    <row r="19" spans="1:36" ht="15">
      <c r="A19" s="55">
        <v>8</v>
      </c>
      <c r="B19" s="55">
        <v>9</v>
      </c>
      <c r="C19" s="25" t="s">
        <v>201</v>
      </c>
      <c r="D19" s="25" t="s">
        <v>202</v>
      </c>
      <c r="E19" s="10">
        <v>96</v>
      </c>
      <c r="F19" s="10">
        <v>2</v>
      </c>
      <c r="G19" s="10">
        <v>95</v>
      </c>
      <c r="H19" s="10">
        <v>2</v>
      </c>
      <c r="I19" s="10">
        <v>94</v>
      </c>
      <c r="J19" s="10">
        <v>1</v>
      </c>
      <c r="K19" s="10">
        <v>98</v>
      </c>
      <c r="L19" s="10">
        <v>4</v>
      </c>
      <c r="M19" s="10">
        <v>95</v>
      </c>
      <c r="N19" s="10">
        <v>1</v>
      </c>
      <c r="O19" s="10">
        <v>89</v>
      </c>
      <c r="P19" s="10">
        <v>0</v>
      </c>
      <c r="Q19" s="10">
        <f t="shared" si="0"/>
        <v>567</v>
      </c>
      <c r="R19" s="10">
        <f t="shared" si="1"/>
        <v>10</v>
      </c>
      <c r="S19" s="10">
        <v>96</v>
      </c>
      <c r="T19" s="10">
        <v>0</v>
      </c>
      <c r="U19" s="10">
        <v>93</v>
      </c>
      <c r="V19" s="10">
        <v>1</v>
      </c>
      <c r="W19" s="10">
        <v>93</v>
      </c>
      <c r="X19" s="10">
        <v>2</v>
      </c>
      <c r="Y19" s="10">
        <v>92</v>
      </c>
      <c r="Z19" s="10">
        <v>2</v>
      </c>
      <c r="AA19" s="10">
        <v>90</v>
      </c>
      <c r="AB19" s="10">
        <v>2</v>
      </c>
      <c r="AC19" s="10">
        <v>95</v>
      </c>
      <c r="AD19" s="10">
        <v>1</v>
      </c>
      <c r="AE19" s="10">
        <f t="shared" si="2"/>
        <v>559</v>
      </c>
      <c r="AF19" s="10">
        <f t="shared" si="3"/>
        <v>8</v>
      </c>
      <c r="AG19" s="7">
        <f t="shared" si="6"/>
        <v>1126</v>
      </c>
      <c r="AH19" s="7">
        <f t="shared" si="5"/>
        <v>18</v>
      </c>
      <c r="AI19" s="11"/>
      <c r="AJ19" s="11">
        <f t="shared" si="4"/>
        <v>1126</v>
      </c>
    </row>
    <row r="20" spans="1:36" ht="15">
      <c r="A20" s="71">
        <v>6</v>
      </c>
      <c r="B20" s="55">
        <v>13</v>
      </c>
      <c r="C20" s="26" t="s">
        <v>159</v>
      </c>
      <c r="D20" s="26" t="s">
        <v>160</v>
      </c>
      <c r="E20" s="10">
        <v>92</v>
      </c>
      <c r="F20" s="10">
        <v>0</v>
      </c>
      <c r="G20" s="10">
        <v>93</v>
      </c>
      <c r="H20" s="10">
        <v>2</v>
      </c>
      <c r="I20" s="10">
        <v>95</v>
      </c>
      <c r="J20" s="10">
        <v>3</v>
      </c>
      <c r="K20" s="10">
        <v>91</v>
      </c>
      <c r="L20" s="10">
        <v>0</v>
      </c>
      <c r="M20" s="10">
        <v>91</v>
      </c>
      <c r="N20" s="10">
        <v>0</v>
      </c>
      <c r="O20" s="10">
        <v>97</v>
      </c>
      <c r="P20" s="10">
        <v>1</v>
      </c>
      <c r="Q20" s="10">
        <f t="shared" si="0"/>
        <v>559</v>
      </c>
      <c r="R20" s="10">
        <f t="shared" si="1"/>
        <v>6</v>
      </c>
      <c r="S20" s="10">
        <v>91</v>
      </c>
      <c r="T20" s="10">
        <v>0</v>
      </c>
      <c r="U20" s="10">
        <v>98</v>
      </c>
      <c r="V20" s="10">
        <v>3</v>
      </c>
      <c r="W20" s="10">
        <v>94</v>
      </c>
      <c r="X20" s="10">
        <v>1</v>
      </c>
      <c r="Y20" s="10">
        <v>95</v>
      </c>
      <c r="Z20" s="10">
        <v>5</v>
      </c>
      <c r="AA20" s="10">
        <v>93</v>
      </c>
      <c r="AB20" s="10">
        <v>1</v>
      </c>
      <c r="AC20" s="10">
        <v>91</v>
      </c>
      <c r="AD20" s="10">
        <v>1</v>
      </c>
      <c r="AE20" s="10">
        <f t="shared" si="2"/>
        <v>562</v>
      </c>
      <c r="AF20" s="10">
        <f t="shared" si="3"/>
        <v>11</v>
      </c>
      <c r="AG20" s="7">
        <f t="shared" si="6"/>
        <v>1121</v>
      </c>
      <c r="AH20" s="7">
        <f t="shared" si="5"/>
        <v>17</v>
      </c>
      <c r="AI20" s="11"/>
      <c r="AJ20" s="11">
        <f t="shared" si="4"/>
        <v>1121</v>
      </c>
    </row>
    <row r="21" spans="1:36" ht="15">
      <c r="A21" s="55">
        <v>3</v>
      </c>
      <c r="B21" s="55">
        <v>14</v>
      </c>
      <c r="C21" s="25" t="s">
        <v>212</v>
      </c>
      <c r="D21" s="25" t="s">
        <v>213</v>
      </c>
      <c r="E21" s="10">
        <v>89</v>
      </c>
      <c r="F21" s="10">
        <v>0</v>
      </c>
      <c r="G21" s="10">
        <v>94</v>
      </c>
      <c r="H21" s="10">
        <v>2</v>
      </c>
      <c r="I21" s="10">
        <v>90</v>
      </c>
      <c r="J21" s="10">
        <v>2</v>
      </c>
      <c r="K21" s="10">
        <v>90</v>
      </c>
      <c r="L21" s="10">
        <v>1</v>
      </c>
      <c r="M21" s="10">
        <v>96</v>
      </c>
      <c r="N21" s="10">
        <v>2</v>
      </c>
      <c r="O21" s="10">
        <v>91</v>
      </c>
      <c r="P21" s="10">
        <v>1</v>
      </c>
      <c r="Q21" s="10">
        <f t="shared" si="0"/>
        <v>550</v>
      </c>
      <c r="R21" s="10">
        <f t="shared" si="1"/>
        <v>8</v>
      </c>
      <c r="S21" s="10">
        <v>92</v>
      </c>
      <c r="T21" s="10">
        <v>0</v>
      </c>
      <c r="U21" s="10">
        <v>86</v>
      </c>
      <c r="V21" s="10">
        <v>0</v>
      </c>
      <c r="W21" s="10">
        <v>91</v>
      </c>
      <c r="X21" s="10">
        <v>2</v>
      </c>
      <c r="Y21" s="10">
        <v>94</v>
      </c>
      <c r="Z21" s="10">
        <v>2</v>
      </c>
      <c r="AA21" s="10">
        <v>92</v>
      </c>
      <c r="AB21" s="10">
        <v>1</v>
      </c>
      <c r="AC21" s="10">
        <v>95</v>
      </c>
      <c r="AD21" s="10">
        <v>3</v>
      </c>
      <c r="AE21" s="10">
        <f t="shared" si="2"/>
        <v>550</v>
      </c>
      <c r="AF21" s="10">
        <f t="shared" si="3"/>
        <v>8</v>
      </c>
      <c r="AG21" s="7">
        <f t="shared" si="6"/>
        <v>1100</v>
      </c>
      <c r="AH21" s="7">
        <f t="shared" si="5"/>
        <v>16</v>
      </c>
      <c r="AI21" s="12"/>
      <c r="AJ21" s="11">
        <f t="shared" si="4"/>
        <v>1100</v>
      </c>
    </row>
    <row r="22" spans="1:36" ht="15">
      <c r="A22" s="55">
        <v>4</v>
      </c>
      <c r="B22" s="55">
        <v>16</v>
      </c>
      <c r="C22" s="25" t="s">
        <v>79</v>
      </c>
      <c r="D22" s="25" t="s">
        <v>80</v>
      </c>
      <c r="E22" s="10">
        <v>92</v>
      </c>
      <c r="F22" s="10">
        <v>2</v>
      </c>
      <c r="G22" s="10">
        <v>88</v>
      </c>
      <c r="H22" s="10">
        <v>1</v>
      </c>
      <c r="I22" s="10">
        <v>91</v>
      </c>
      <c r="J22" s="10">
        <v>1</v>
      </c>
      <c r="K22" s="10">
        <v>90</v>
      </c>
      <c r="L22" s="10">
        <v>0</v>
      </c>
      <c r="M22" s="10">
        <v>93</v>
      </c>
      <c r="N22" s="10">
        <v>2</v>
      </c>
      <c r="O22" s="10">
        <v>89</v>
      </c>
      <c r="P22" s="10">
        <v>0</v>
      </c>
      <c r="Q22" s="10">
        <f t="shared" si="0"/>
        <v>543</v>
      </c>
      <c r="R22" s="10">
        <f t="shared" si="1"/>
        <v>6</v>
      </c>
      <c r="S22" s="10">
        <v>94</v>
      </c>
      <c r="T22" s="10">
        <v>4</v>
      </c>
      <c r="U22" s="10">
        <v>90</v>
      </c>
      <c r="V22" s="10">
        <v>1</v>
      </c>
      <c r="W22" s="10">
        <v>93</v>
      </c>
      <c r="X22" s="10">
        <v>1</v>
      </c>
      <c r="Y22" s="10">
        <v>92</v>
      </c>
      <c r="Z22" s="10">
        <v>1</v>
      </c>
      <c r="AA22" s="10">
        <v>92</v>
      </c>
      <c r="AB22" s="10">
        <v>0</v>
      </c>
      <c r="AC22" s="10">
        <v>91</v>
      </c>
      <c r="AD22" s="10">
        <v>1</v>
      </c>
      <c r="AE22" s="10">
        <f t="shared" si="2"/>
        <v>552</v>
      </c>
      <c r="AF22" s="10">
        <f t="shared" si="3"/>
        <v>8</v>
      </c>
      <c r="AG22" s="7">
        <f t="shared" si="6"/>
        <v>1095</v>
      </c>
      <c r="AH22" s="7">
        <f t="shared" si="5"/>
        <v>14</v>
      </c>
      <c r="AI22" s="12"/>
      <c r="AJ22" s="11">
        <f t="shared" si="4"/>
        <v>1095</v>
      </c>
    </row>
    <row r="23" spans="1:36" ht="15">
      <c r="A23" s="76">
        <v>5</v>
      </c>
      <c r="B23" s="55">
        <v>15</v>
      </c>
      <c r="C23" s="25" t="s">
        <v>16</v>
      </c>
      <c r="D23" s="25" t="s">
        <v>92</v>
      </c>
      <c r="E23" s="10">
        <v>93</v>
      </c>
      <c r="F23" s="10">
        <v>3</v>
      </c>
      <c r="G23" s="10">
        <v>89</v>
      </c>
      <c r="H23" s="10">
        <v>2</v>
      </c>
      <c r="I23" s="10">
        <v>91</v>
      </c>
      <c r="J23" s="10">
        <v>1</v>
      </c>
      <c r="K23" s="10">
        <v>89</v>
      </c>
      <c r="L23" s="10">
        <v>1</v>
      </c>
      <c r="M23" s="10">
        <v>91</v>
      </c>
      <c r="N23" s="10">
        <v>2</v>
      </c>
      <c r="O23" s="10">
        <v>90</v>
      </c>
      <c r="P23" s="10">
        <v>0</v>
      </c>
      <c r="Q23" s="10">
        <f t="shared" si="0"/>
        <v>543</v>
      </c>
      <c r="R23" s="10">
        <f t="shared" si="1"/>
        <v>9</v>
      </c>
      <c r="S23" s="10">
        <v>86</v>
      </c>
      <c r="T23" s="10">
        <v>0</v>
      </c>
      <c r="U23" s="10">
        <v>87</v>
      </c>
      <c r="V23" s="10">
        <v>1</v>
      </c>
      <c r="W23" s="10">
        <v>91</v>
      </c>
      <c r="X23" s="10">
        <v>1</v>
      </c>
      <c r="Y23" s="10">
        <v>92</v>
      </c>
      <c r="Z23" s="10">
        <v>3</v>
      </c>
      <c r="AA23" s="10">
        <v>87</v>
      </c>
      <c r="AB23" s="10">
        <v>1</v>
      </c>
      <c r="AC23" s="10">
        <v>93</v>
      </c>
      <c r="AD23" s="10">
        <v>3</v>
      </c>
      <c r="AE23" s="10">
        <f t="shared" si="2"/>
        <v>536</v>
      </c>
      <c r="AF23" s="10">
        <f t="shared" si="3"/>
        <v>9</v>
      </c>
      <c r="AG23" s="7">
        <f t="shared" si="6"/>
        <v>1079</v>
      </c>
      <c r="AH23" s="7">
        <f t="shared" si="5"/>
        <v>18</v>
      </c>
      <c r="AI23" s="12"/>
      <c r="AJ23" s="11">
        <f t="shared" si="4"/>
        <v>1079</v>
      </c>
    </row>
    <row r="24" spans="1:36" ht="15">
      <c r="A24" s="55">
        <v>18</v>
      </c>
      <c r="B24" s="55">
        <v>18</v>
      </c>
      <c r="C24" s="25" t="s">
        <v>176</v>
      </c>
      <c r="D24" s="25" t="s">
        <v>177</v>
      </c>
      <c r="E24" s="23">
        <v>90</v>
      </c>
      <c r="F24" s="23">
        <v>0</v>
      </c>
      <c r="G24" s="23">
        <v>84</v>
      </c>
      <c r="H24" s="23">
        <v>1</v>
      </c>
      <c r="I24" s="23">
        <v>93</v>
      </c>
      <c r="J24" s="23">
        <v>4</v>
      </c>
      <c r="K24" s="23">
        <v>91</v>
      </c>
      <c r="L24" s="23">
        <v>2</v>
      </c>
      <c r="M24" s="23">
        <v>87</v>
      </c>
      <c r="N24" s="23">
        <v>2</v>
      </c>
      <c r="O24" s="23">
        <v>90</v>
      </c>
      <c r="P24" s="23">
        <v>1</v>
      </c>
      <c r="Q24" s="10">
        <f t="shared" si="0"/>
        <v>535</v>
      </c>
      <c r="R24" s="10">
        <f t="shared" si="1"/>
        <v>10</v>
      </c>
      <c r="S24" s="23">
        <v>94</v>
      </c>
      <c r="T24" s="23">
        <v>2</v>
      </c>
      <c r="U24" s="23">
        <v>90</v>
      </c>
      <c r="V24" s="23">
        <v>1</v>
      </c>
      <c r="W24" s="23">
        <v>89</v>
      </c>
      <c r="X24" s="23">
        <v>1</v>
      </c>
      <c r="Y24" s="23">
        <v>93</v>
      </c>
      <c r="Z24" s="23">
        <v>3</v>
      </c>
      <c r="AA24" s="23">
        <v>89</v>
      </c>
      <c r="AB24" s="23">
        <v>3</v>
      </c>
      <c r="AC24" s="23">
        <v>88</v>
      </c>
      <c r="AD24" s="23">
        <v>0</v>
      </c>
      <c r="AE24" s="10">
        <f t="shared" si="2"/>
        <v>543</v>
      </c>
      <c r="AF24" s="10">
        <f t="shared" si="3"/>
        <v>10</v>
      </c>
      <c r="AG24" s="7">
        <f t="shared" si="6"/>
        <v>1078</v>
      </c>
      <c r="AH24" s="7">
        <f t="shared" si="5"/>
        <v>20</v>
      </c>
      <c r="AI24" s="24"/>
      <c r="AJ24" s="11">
        <f t="shared" si="4"/>
        <v>1078</v>
      </c>
    </row>
    <row r="25" spans="1:36" ht="15">
      <c r="A25" s="55">
        <v>16</v>
      </c>
      <c r="B25" s="55">
        <v>19</v>
      </c>
      <c r="C25" s="25" t="s">
        <v>194</v>
      </c>
      <c r="D25" s="25" t="s">
        <v>195</v>
      </c>
      <c r="E25" s="23">
        <v>87</v>
      </c>
      <c r="F25" s="23">
        <v>3</v>
      </c>
      <c r="G25" s="23">
        <v>88</v>
      </c>
      <c r="H25" s="23">
        <v>0</v>
      </c>
      <c r="I25" s="23">
        <v>87</v>
      </c>
      <c r="J25" s="23">
        <v>1</v>
      </c>
      <c r="K25" s="23">
        <v>87</v>
      </c>
      <c r="L25" s="23">
        <v>1</v>
      </c>
      <c r="M25" s="23">
        <v>93</v>
      </c>
      <c r="N25" s="23">
        <v>1</v>
      </c>
      <c r="O25" s="23">
        <v>90</v>
      </c>
      <c r="P25" s="23">
        <v>2</v>
      </c>
      <c r="Q25" s="10">
        <f t="shared" si="0"/>
        <v>532</v>
      </c>
      <c r="R25" s="10">
        <f t="shared" si="1"/>
        <v>8</v>
      </c>
      <c r="S25" s="23">
        <v>91</v>
      </c>
      <c r="T25" s="23">
        <v>1</v>
      </c>
      <c r="U25" s="23">
        <v>92</v>
      </c>
      <c r="V25" s="23">
        <v>3</v>
      </c>
      <c r="W25" s="23">
        <v>84</v>
      </c>
      <c r="X25" s="23">
        <v>1</v>
      </c>
      <c r="Y25" s="23">
        <v>92</v>
      </c>
      <c r="Z25" s="23">
        <v>0</v>
      </c>
      <c r="AA25" s="23">
        <v>90</v>
      </c>
      <c r="AB25" s="23">
        <v>3</v>
      </c>
      <c r="AC25" s="23">
        <v>90</v>
      </c>
      <c r="AD25" s="23">
        <v>2</v>
      </c>
      <c r="AE25" s="10">
        <f t="shared" si="2"/>
        <v>539</v>
      </c>
      <c r="AF25" s="10">
        <f t="shared" si="3"/>
        <v>10</v>
      </c>
      <c r="AG25" s="7">
        <f t="shared" si="6"/>
        <v>1071</v>
      </c>
      <c r="AH25" s="7">
        <f t="shared" si="5"/>
        <v>18</v>
      </c>
      <c r="AI25" s="24"/>
      <c r="AJ25" s="11">
        <f t="shared" si="4"/>
        <v>1071</v>
      </c>
    </row>
    <row r="26" spans="1:36" ht="15">
      <c r="A26" s="55">
        <v>13</v>
      </c>
      <c r="B26" s="55">
        <v>17</v>
      </c>
      <c r="C26" s="25" t="s">
        <v>136</v>
      </c>
      <c r="D26" s="25" t="s">
        <v>137</v>
      </c>
      <c r="E26" s="10">
        <v>90</v>
      </c>
      <c r="F26" s="10">
        <v>1</v>
      </c>
      <c r="G26" s="10">
        <v>85</v>
      </c>
      <c r="H26" s="10">
        <v>0</v>
      </c>
      <c r="I26" s="10">
        <v>90</v>
      </c>
      <c r="J26" s="10">
        <v>1</v>
      </c>
      <c r="K26" s="10">
        <v>89</v>
      </c>
      <c r="L26" s="10">
        <v>1</v>
      </c>
      <c r="M26" s="10">
        <v>93</v>
      </c>
      <c r="N26" s="10">
        <v>0</v>
      </c>
      <c r="O26" s="10">
        <v>93</v>
      </c>
      <c r="P26" s="10">
        <v>1</v>
      </c>
      <c r="Q26" s="10">
        <f t="shared" si="0"/>
        <v>540</v>
      </c>
      <c r="R26" s="10">
        <f t="shared" si="1"/>
        <v>4</v>
      </c>
      <c r="S26" s="10">
        <v>87</v>
      </c>
      <c r="T26" s="10">
        <v>1</v>
      </c>
      <c r="U26" s="10">
        <v>93</v>
      </c>
      <c r="V26" s="10">
        <v>3</v>
      </c>
      <c r="W26" s="10">
        <v>88</v>
      </c>
      <c r="X26" s="10">
        <v>1</v>
      </c>
      <c r="Y26" s="10">
        <v>88</v>
      </c>
      <c r="Z26" s="10">
        <v>1</v>
      </c>
      <c r="AA26" s="10">
        <v>86</v>
      </c>
      <c r="AB26" s="10">
        <v>0</v>
      </c>
      <c r="AC26" s="10">
        <v>89</v>
      </c>
      <c r="AD26" s="10">
        <v>1</v>
      </c>
      <c r="AE26" s="10">
        <f t="shared" si="2"/>
        <v>531</v>
      </c>
      <c r="AF26" s="10">
        <f t="shared" si="3"/>
        <v>7</v>
      </c>
      <c r="AG26" s="7">
        <f t="shared" si="6"/>
        <v>1071</v>
      </c>
      <c r="AH26" s="7">
        <f t="shared" si="5"/>
        <v>11</v>
      </c>
      <c r="AI26" s="12"/>
      <c r="AJ26" s="11">
        <f t="shared" si="4"/>
        <v>1071</v>
      </c>
    </row>
    <row r="27" spans="1:36" ht="15">
      <c r="A27" s="55">
        <v>15</v>
      </c>
      <c r="B27" s="55">
        <v>20</v>
      </c>
      <c r="C27" s="26" t="s">
        <v>205</v>
      </c>
      <c r="D27" s="26" t="s">
        <v>172</v>
      </c>
      <c r="E27" s="10">
        <v>88</v>
      </c>
      <c r="F27" s="10">
        <v>1</v>
      </c>
      <c r="G27" s="10">
        <v>87</v>
      </c>
      <c r="H27" s="10">
        <v>0</v>
      </c>
      <c r="I27" s="10">
        <v>83</v>
      </c>
      <c r="J27" s="10">
        <v>1</v>
      </c>
      <c r="K27" s="10">
        <v>89</v>
      </c>
      <c r="L27" s="10">
        <v>2</v>
      </c>
      <c r="M27" s="10">
        <v>92</v>
      </c>
      <c r="N27" s="10">
        <v>0</v>
      </c>
      <c r="O27" s="10">
        <v>89</v>
      </c>
      <c r="P27" s="10">
        <v>1</v>
      </c>
      <c r="Q27" s="10">
        <f t="shared" si="0"/>
        <v>528</v>
      </c>
      <c r="R27" s="10">
        <f t="shared" si="1"/>
        <v>5</v>
      </c>
      <c r="S27" s="10" t="s">
        <v>275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7">
        <f t="shared" si="6"/>
        <v>528</v>
      </c>
      <c r="AH27" s="7">
        <f t="shared" si="5"/>
        <v>5</v>
      </c>
      <c r="AI27" s="12"/>
      <c r="AJ27" s="11">
        <f t="shared" si="4"/>
        <v>528</v>
      </c>
    </row>
    <row r="28" spans="1:36" ht="15">
      <c r="A28" s="55">
        <v>14</v>
      </c>
      <c r="B28" s="55">
        <v>21</v>
      </c>
      <c r="C28" s="25" t="s">
        <v>189</v>
      </c>
      <c r="D28" s="25" t="s">
        <v>128</v>
      </c>
      <c r="E28" s="10" t="s">
        <v>275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f t="shared" ref="AE28:AE30" si="7">AC28+AA28+Y28+W28+U28+S28</f>
        <v>0</v>
      </c>
      <c r="AF28" s="10">
        <f t="shared" ref="AF28:AF30" si="8">AD28+AB28+Z28+X28+V28+T28</f>
        <v>0</v>
      </c>
      <c r="AG28" s="7">
        <f t="shared" ref="AG28:AG30" si="9">Q28+AE28</f>
        <v>0</v>
      </c>
      <c r="AH28" s="7">
        <f t="shared" ref="AH28:AH30" si="10">R28+AF28</f>
        <v>0</v>
      </c>
      <c r="AI28" s="12"/>
      <c r="AJ28" s="11">
        <f t="shared" ref="AJ28:AJ30" si="11">AI28+AG28</f>
        <v>0</v>
      </c>
    </row>
    <row r="29" spans="1:36" ht="15">
      <c r="A29" s="55"/>
      <c r="B29" s="10"/>
      <c r="C29" s="25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f t="shared" ref="Q29:Q30" si="12">O29+M29+K29+I29+G29+E29</f>
        <v>0</v>
      </c>
      <c r="R29" s="10">
        <f t="shared" ref="R29:R30" si="13">P29+F29+H29+J29+L29+N29</f>
        <v>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>
        <f t="shared" si="7"/>
        <v>0</v>
      </c>
      <c r="AF29" s="10">
        <f t="shared" si="8"/>
        <v>0</v>
      </c>
      <c r="AG29" s="7">
        <f t="shared" si="9"/>
        <v>0</v>
      </c>
      <c r="AH29" s="7">
        <f t="shared" si="10"/>
        <v>0</v>
      </c>
      <c r="AI29" s="12"/>
      <c r="AJ29" s="11">
        <f t="shared" si="11"/>
        <v>0</v>
      </c>
    </row>
    <row r="30" spans="1:36" ht="15">
      <c r="A30" s="19"/>
      <c r="B30" s="12"/>
      <c r="C30" s="12"/>
      <c r="D30" s="12"/>
      <c r="E30" s="12"/>
      <c r="F30" s="12"/>
      <c r="G30" s="12"/>
      <c r="H30" s="52"/>
      <c r="I30" s="25"/>
      <c r="J30" s="25"/>
      <c r="K30" s="25"/>
      <c r="L30" s="25"/>
      <c r="M30" s="12"/>
      <c r="N30" s="12"/>
      <c r="O30" s="12"/>
      <c r="P30" s="12"/>
      <c r="Q30" s="10">
        <f t="shared" si="12"/>
        <v>0</v>
      </c>
      <c r="R30" s="10">
        <f t="shared" si="13"/>
        <v>0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0">
        <f t="shared" si="7"/>
        <v>0</v>
      </c>
      <c r="AF30" s="10">
        <f t="shared" si="8"/>
        <v>0</v>
      </c>
      <c r="AG30" s="7">
        <f t="shared" si="9"/>
        <v>0</v>
      </c>
      <c r="AH30" s="7">
        <f t="shared" si="10"/>
        <v>0</v>
      </c>
      <c r="AI30" s="12"/>
      <c r="AJ30" s="11">
        <f t="shared" si="11"/>
        <v>0</v>
      </c>
    </row>
    <row r="31" spans="1:36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40"/>
      <c r="AC31" s="40"/>
      <c r="AD31" s="40"/>
      <c r="AE31" s="40"/>
      <c r="AF31" s="14"/>
    </row>
    <row r="33" spans="1:32" ht="18">
      <c r="A33" s="32"/>
      <c r="B33" s="78"/>
      <c r="C33" s="78"/>
      <c r="D33" s="7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35"/>
      <c r="AA33" s="35"/>
      <c r="AF33" s="35"/>
    </row>
    <row r="34" spans="1:32" ht="18.75">
      <c r="A34" s="197" t="s">
        <v>15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9"/>
      <c r="AF34" s="35"/>
    </row>
    <row r="35" spans="1:32">
      <c r="A35" s="15" t="s">
        <v>14</v>
      </c>
      <c r="B35" s="16" t="s">
        <v>0</v>
      </c>
      <c r="C35" s="38" t="s">
        <v>1</v>
      </c>
      <c r="D35" t="s">
        <v>18</v>
      </c>
      <c r="E35" s="39">
        <v>1</v>
      </c>
      <c r="F35" s="164"/>
      <c r="G35" s="7">
        <v>2</v>
      </c>
      <c r="H35" s="164"/>
      <c r="I35" s="39">
        <v>3</v>
      </c>
      <c r="J35" s="164"/>
      <c r="K35" s="39">
        <v>4</v>
      </c>
      <c r="L35" s="164"/>
      <c r="M35" s="39">
        <v>5</v>
      </c>
      <c r="N35" s="164"/>
      <c r="O35" s="39">
        <v>6</v>
      </c>
      <c r="P35" s="164"/>
      <c r="Q35" s="39">
        <v>7</v>
      </c>
      <c r="R35" s="164"/>
      <c r="S35" s="39">
        <v>8</v>
      </c>
      <c r="T35" s="164"/>
      <c r="U35" s="39">
        <v>9</v>
      </c>
      <c r="V35" s="164"/>
      <c r="W35" s="39">
        <v>10</v>
      </c>
      <c r="X35" s="164"/>
      <c r="Y35" s="39" t="s">
        <v>9</v>
      </c>
      <c r="Z35" s="164"/>
      <c r="AA35" s="164" t="s">
        <v>8</v>
      </c>
      <c r="AF35" s="35"/>
    </row>
    <row r="36" spans="1:32" ht="15.75">
      <c r="A36" s="41">
        <v>1</v>
      </c>
      <c r="B36" s="25" t="s">
        <v>221</v>
      </c>
      <c r="C36" s="25" t="s">
        <v>222</v>
      </c>
      <c r="D36" s="56">
        <v>1157</v>
      </c>
      <c r="E36" s="43">
        <v>9.4</v>
      </c>
      <c r="F36" s="44"/>
      <c r="G36" s="43">
        <v>9.6999999999999993</v>
      </c>
      <c r="H36" s="44"/>
      <c r="I36" s="43">
        <v>9.6999999999999993</v>
      </c>
      <c r="J36" s="44"/>
      <c r="K36" s="43">
        <v>9.9</v>
      </c>
      <c r="L36" s="44"/>
      <c r="M36" s="43">
        <v>10.4</v>
      </c>
      <c r="N36" s="44"/>
      <c r="O36" s="43">
        <v>9.3000000000000007</v>
      </c>
      <c r="P36" s="44"/>
      <c r="Q36" s="43">
        <v>10.3</v>
      </c>
      <c r="R36" s="44"/>
      <c r="S36" s="43">
        <v>10.9</v>
      </c>
      <c r="T36" s="44"/>
      <c r="U36" s="43">
        <v>10.4</v>
      </c>
      <c r="V36" s="44"/>
      <c r="W36" s="43">
        <v>8.1999999999999993</v>
      </c>
      <c r="X36" s="44"/>
      <c r="Y36" s="43">
        <f t="shared" ref="Y36:Y43" si="14">E36+G36+I36+K36+M36+O36+Q36+S36+U36+W36</f>
        <v>98.200000000000017</v>
      </c>
      <c r="Z36" s="44"/>
      <c r="AA36" s="43">
        <f t="shared" ref="AA36:AA43" si="15">D36+Y36</f>
        <v>1255.2</v>
      </c>
      <c r="AF36" s="35"/>
    </row>
    <row r="37" spans="1:32" ht="15.75">
      <c r="A37" s="41">
        <v>2</v>
      </c>
      <c r="B37" s="25" t="s">
        <v>173</v>
      </c>
      <c r="C37" s="25" t="s">
        <v>152</v>
      </c>
      <c r="D37" s="56">
        <v>1148</v>
      </c>
      <c r="E37" s="43">
        <v>9.6999999999999993</v>
      </c>
      <c r="F37" s="44"/>
      <c r="G37" s="43">
        <v>10.199999999999999</v>
      </c>
      <c r="H37" s="44"/>
      <c r="I37" s="43">
        <v>10.4</v>
      </c>
      <c r="J37" s="44"/>
      <c r="K37" s="43">
        <v>10.8</v>
      </c>
      <c r="L37" s="44"/>
      <c r="M37" s="43">
        <v>9.6999999999999993</v>
      </c>
      <c r="N37" s="44"/>
      <c r="O37" s="43">
        <v>9.3000000000000007</v>
      </c>
      <c r="P37" s="44"/>
      <c r="Q37" s="43">
        <v>9.5</v>
      </c>
      <c r="R37" s="44"/>
      <c r="S37" s="43">
        <v>10.1</v>
      </c>
      <c r="T37" s="44"/>
      <c r="U37" s="43">
        <v>9.3000000000000007</v>
      </c>
      <c r="V37" s="44"/>
      <c r="W37" s="43">
        <v>9.8000000000000007</v>
      </c>
      <c r="X37" s="44"/>
      <c r="Y37" s="43">
        <f t="shared" si="14"/>
        <v>98.799999999999983</v>
      </c>
      <c r="Z37" s="44"/>
      <c r="AA37" s="43">
        <f t="shared" si="15"/>
        <v>1246.8</v>
      </c>
      <c r="AF37" s="35"/>
    </row>
    <row r="38" spans="1:32" ht="15.75">
      <c r="A38" s="41">
        <v>3</v>
      </c>
      <c r="B38" s="25" t="s">
        <v>190</v>
      </c>
      <c r="C38" s="25" t="s">
        <v>137</v>
      </c>
      <c r="D38" s="56">
        <v>1146</v>
      </c>
      <c r="E38" s="43">
        <v>9.8000000000000007</v>
      </c>
      <c r="F38" s="44"/>
      <c r="G38" s="43">
        <v>10.7</v>
      </c>
      <c r="H38" s="44"/>
      <c r="I38" s="43">
        <v>9.8000000000000007</v>
      </c>
      <c r="J38" s="44"/>
      <c r="K38" s="43">
        <v>9.9</v>
      </c>
      <c r="L38" s="44"/>
      <c r="M38" s="43">
        <v>10</v>
      </c>
      <c r="N38" s="44"/>
      <c r="O38" s="43">
        <v>10.6</v>
      </c>
      <c r="P38" s="44"/>
      <c r="Q38" s="43">
        <v>10.5</v>
      </c>
      <c r="R38" s="44"/>
      <c r="S38" s="43">
        <v>9.9</v>
      </c>
      <c r="T38" s="44"/>
      <c r="U38" s="43">
        <v>9.9</v>
      </c>
      <c r="V38" s="44"/>
      <c r="W38" s="43">
        <v>9.1</v>
      </c>
      <c r="X38" s="44"/>
      <c r="Y38" s="43">
        <f t="shared" si="14"/>
        <v>100.20000000000002</v>
      </c>
      <c r="Z38" s="44"/>
      <c r="AA38" s="43">
        <f t="shared" si="15"/>
        <v>1246.2</v>
      </c>
      <c r="AF38" s="35"/>
    </row>
    <row r="39" spans="1:32" ht="15.75">
      <c r="A39" s="41">
        <v>4</v>
      </c>
      <c r="B39" s="25" t="s">
        <v>218</v>
      </c>
      <c r="C39" s="25" t="s">
        <v>219</v>
      </c>
      <c r="D39" s="56">
        <v>1144</v>
      </c>
      <c r="E39" s="43">
        <v>9.9</v>
      </c>
      <c r="F39" s="44"/>
      <c r="G39" s="43">
        <v>10.3</v>
      </c>
      <c r="H39" s="44"/>
      <c r="I39" s="43">
        <v>10.8</v>
      </c>
      <c r="J39" s="44"/>
      <c r="K39" s="43">
        <v>9.8000000000000007</v>
      </c>
      <c r="L39" s="44"/>
      <c r="M39" s="43">
        <v>9.6</v>
      </c>
      <c r="N39" s="44"/>
      <c r="O39" s="43">
        <v>10</v>
      </c>
      <c r="P39" s="44"/>
      <c r="Q39" s="43">
        <v>9.6999999999999993</v>
      </c>
      <c r="R39" s="44"/>
      <c r="S39" s="43">
        <v>9.4</v>
      </c>
      <c r="T39" s="44"/>
      <c r="U39" s="43">
        <v>10.1</v>
      </c>
      <c r="V39" s="44"/>
      <c r="W39" s="43">
        <v>9.3000000000000007</v>
      </c>
      <c r="X39" s="44"/>
      <c r="Y39" s="43">
        <f t="shared" si="14"/>
        <v>98.9</v>
      </c>
      <c r="Z39" s="44"/>
      <c r="AA39" s="43">
        <f t="shared" si="15"/>
        <v>1242.9000000000001</v>
      </c>
      <c r="AF39" s="35"/>
    </row>
    <row r="40" spans="1:32" ht="15.75">
      <c r="A40" s="41">
        <v>6</v>
      </c>
      <c r="B40" s="25" t="s">
        <v>171</v>
      </c>
      <c r="C40" s="25" t="s">
        <v>172</v>
      </c>
      <c r="D40" s="56">
        <v>1138</v>
      </c>
      <c r="E40" s="43">
        <v>10.8</v>
      </c>
      <c r="F40" s="44"/>
      <c r="G40" s="43">
        <v>9.5</v>
      </c>
      <c r="H40" s="44"/>
      <c r="I40" s="43">
        <v>9.5</v>
      </c>
      <c r="J40" s="44"/>
      <c r="K40" s="43">
        <v>10.1</v>
      </c>
      <c r="L40" s="44"/>
      <c r="M40" s="43">
        <v>10.3</v>
      </c>
      <c r="N40" s="44"/>
      <c r="O40" s="43">
        <v>10.8</v>
      </c>
      <c r="P40" s="44"/>
      <c r="Q40" s="43">
        <v>10</v>
      </c>
      <c r="R40" s="44"/>
      <c r="S40" s="43">
        <v>10.3</v>
      </c>
      <c r="T40" s="44"/>
      <c r="U40" s="43">
        <v>10.5</v>
      </c>
      <c r="V40" s="44"/>
      <c r="W40" s="43">
        <v>9.6</v>
      </c>
      <c r="X40" s="44"/>
      <c r="Y40" s="43">
        <f t="shared" si="14"/>
        <v>101.39999999999999</v>
      </c>
      <c r="Z40" s="44"/>
      <c r="AA40" s="43">
        <f t="shared" si="15"/>
        <v>1239.4000000000001</v>
      </c>
      <c r="AF40" s="35"/>
    </row>
    <row r="41" spans="1:32" ht="15.75">
      <c r="A41" s="41">
        <v>5</v>
      </c>
      <c r="B41" s="25" t="s">
        <v>188</v>
      </c>
      <c r="C41" s="25" t="s">
        <v>187</v>
      </c>
      <c r="D41" s="56">
        <v>1141</v>
      </c>
      <c r="E41" s="43">
        <v>9.8000000000000007</v>
      </c>
      <c r="F41" s="44"/>
      <c r="G41" s="43">
        <v>10.8</v>
      </c>
      <c r="H41" s="44"/>
      <c r="I41" s="43">
        <v>8.4</v>
      </c>
      <c r="J41" s="44"/>
      <c r="K41" s="43">
        <v>10.1</v>
      </c>
      <c r="L41" s="44"/>
      <c r="M41" s="43">
        <v>9.4</v>
      </c>
      <c r="N41" s="44"/>
      <c r="O41" s="43">
        <v>8.9</v>
      </c>
      <c r="P41" s="44"/>
      <c r="Q41" s="43">
        <v>8.8000000000000007</v>
      </c>
      <c r="R41" s="44"/>
      <c r="S41" s="43">
        <v>9.6</v>
      </c>
      <c r="T41" s="44"/>
      <c r="U41" s="43">
        <v>10.4</v>
      </c>
      <c r="V41" s="44"/>
      <c r="W41" s="43">
        <v>8</v>
      </c>
      <c r="X41" s="44"/>
      <c r="Y41" s="43">
        <f t="shared" si="14"/>
        <v>94.2</v>
      </c>
      <c r="Z41" s="44"/>
      <c r="AA41" s="43">
        <f t="shared" si="15"/>
        <v>1235.2</v>
      </c>
    </row>
    <row r="42" spans="1:32" ht="15.75">
      <c r="A42" s="41">
        <v>7</v>
      </c>
      <c r="B42" s="25" t="s">
        <v>196</v>
      </c>
      <c r="C42" s="25" t="s">
        <v>197</v>
      </c>
      <c r="D42" s="56">
        <v>1138</v>
      </c>
      <c r="E42" s="43">
        <v>8.9</v>
      </c>
      <c r="F42" s="44"/>
      <c r="G42" s="43">
        <v>8.8000000000000007</v>
      </c>
      <c r="H42" s="44"/>
      <c r="I42" s="43">
        <v>9.4</v>
      </c>
      <c r="J42" s="44"/>
      <c r="K42" s="43">
        <v>9.6999999999999993</v>
      </c>
      <c r="L42" s="44"/>
      <c r="M42" s="43">
        <v>10.6</v>
      </c>
      <c r="N42" s="44"/>
      <c r="O42" s="43">
        <v>9.5</v>
      </c>
      <c r="P42" s="44"/>
      <c r="Q42" s="43">
        <v>10</v>
      </c>
      <c r="R42" s="44"/>
      <c r="S42" s="43">
        <v>10</v>
      </c>
      <c r="T42" s="44"/>
      <c r="U42" s="43">
        <v>10</v>
      </c>
      <c r="V42" s="44"/>
      <c r="W42" s="43">
        <v>9.6999999999999993</v>
      </c>
      <c r="X42" s="44"/>
      <c r="Y42" s="43">
        <f t="shared" si="14"/>
        <v>96.600000000000009</v>
      </c>
      <c r="Z42" s="44"/>
      <c r="AA42" s="43">
        <f t="shared" si="15"/>
        <v>1234.5999999999999</v>
      </c>
    </row>
    <row r="43" spans="1:32" ht="15.75">
      <c r="A43" s="41">
        <v>8</v>
      </c>
      <c r="B43" s="26" t="s">
        <v>216</v>
      </c>
      <c r="C43" s="26" t="s">
        <v>217</v>
      </c>
      <c r="D43" s="56">
        <v>1136</v>
      </c>
      <c r="E43" s="43">
        <v>10.1</v>
      </c>
      <c r="F43" s="44"/>
      <c r="G43" s="43">
        <v>10</v>
      </c>
      <c r="H43" s="44"/>
      <c r="I43" s="43">
        <v>10.1</v>
      </c>
      <c r="J43" s="44"/>
      <c r="K43" s="43">
        <v>7.8</v>
      </c>
      <c r="L43" s="44"/>
      <c r="M43" s="43">
        <v>10</v>
      </c>
      <c r="N43" s="44"/>
      <c r="O43" s="43">
        <v>10</v>
      </c>
      <c r="P43" s="44"/>
      <c r="Q43" s="43">
        <v>8.9</v>
      </c>
      <c r="R43" s="44"/>
      <c r="S43" s="43">
        <v>10.199999999999999</v>
      </c>
      <c r="T43" s="44"/>
      <c r="U43" s="43">
        <v>9.1999999999999993</v>
      </c>
      <c r="V43" s="44"/>
      <c r="W43" s="43">
        <v>8.6999999999999993</v>
      </c>
      <c r="X43" s="44"/>
      <c r="Y43" s="43">
        <f t="shared" si="14"/>
        <v>95.000000000000014</v>
      </c>
      <c r="Z43" s="44"/>
      <c r="AA43" s="43">
        <f t="shared" si="15"/>
        <v>1231</v>
      </c>
    </row>
    <row r="44" spans="1:32" ht="15.75">
      <c r="A44" s="41">
        <v>9</v>
      </c>
      <c r="B44" s="25"/>
      <c r="C44" s="25"/>
      <c r="D44" s="63"/>
      <c r="E44" s="43"/>
      <c r="G44" s="42"/>
      <c r="I44" s="43"/>
      <c r="J44" s="44"/>
      <c r="K44" s="43"/>
      <c r="L44" s="44"/>
      <c r="M44" s="43"/>
      <c r="N44" s="44"/>
      <c r="O44" s="43"/>
      <c r="P44" s="44"/>
      <c r="Q44" s="43"/>
      <c r="R44" s="44"/>
      <c r="S44" s="43"/>
      <c r="T44" s="44"/>
      <c r="U44" s="43"/>
      <c r="V44" s="44"/>
      <c r="W44" s="43"/>
      <c r="Y44" s="43"/>
      <c r="AA44" s="43"/>
    </row>
    <row r="45" spans="1:32" ht="15.75">
      <c r="A45" s="41"/>
      <c r="B45" s="25"/>
      <c r="C45" s="25"/>
      <c r="D45" s="63"/>
      <c r="E45" s="43"/>
      <c r="G45" s="42"/>
      <c r="I45" s="43"/>
      <c r="J45" s="44"/>
      <c r="K45" s="43"/>
      <c r="L45" s="44"/>
      <c r="M45" s="43"/>
      <c r="N45" s="44"/>
      <c r="O45" s="43"/>
      <c r="P45" s="44"/>
      <c r="Q45" s="43"/>
      <c r="R45" s="44"/>
      <c r="S45" s="43"/>
      <c r="T45" s="44"/>
      <c r="U45" s="43"/>
      <c r="V45" s="44"/>
      <c r="W45" s="43"/>
      <c r="Y45" s="43"/>
      <c r="AA45" s="43"/>
    </row>
  </sheetData>
  <sortState ref="A9:AJ27">
    <sortCondition descending="1" ref="AJ9:AJ27"/>
  </sortState>
  <mergeCells count="8">
    <mergeCell ref="A34:AB34"/>
    <mergeCell ref="A6:B6"/>
    <mergeCell ref="A7:B7"/>
    <mergeCell ref="A31:AA31"/>
    <mergeCell ref="A1:AJ1"/>
    <mergeCell ref="A2:AJ2"/>
    <mergeCell ref="A3:AJ3"/>
    <mergeCell ref="A5:B5"/>
  </mergeCells>
  <phoneticPr fontId="7" type="noConversion"/>
  <pageMargins left="0.25" right="0.25" top="0.75" bottom="0.75" header="0.3" footer="0.3"/>
  <pageSetup paperSize="148" scale="64" fitToHeight="0" orientation="landscape" r:id="rId1"/>
  <headerFooter alignWithMargins="0">
    <oddHeader>&amp;C&amp;"Arial,Bold"&amp;12 2011 Champion of Champions
10m MEN'S AIR PISTOL RESULTS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8:D23"/>
  <sheetViews>
    <sheetView workbookViewId="0">
      <selection activeCell="A4" sqref="A4:C4"/>
    </sheetView>
  </sheetViews>
  <sheetFormatPr defaultColWidth="8.85546875" defaultRowHeight="12.75"/>
  <cols>
    <col min="1" max="1" width="11.42578125" customWidth="1"/>
    <col min="4" max="4" width="9.7109375" customWidth="1"/>
  </cols>
  <sheetData>
    <row r="8" spans="1:4">
      <c r="A8" s="29"/>
      <c r="D8" s="29"/>
    </row>
    <row r="9" spans="1:4">
      <c r="A9" s="29" t="s">
        <v>266</v>
      </c>
    </row>
    <row r="10" spans="1:4">
      <c r="A10" s="29" t="s">
        <v>181</v>
      </c>
      <c r="B10" s="29" t="s">
        <v>182</v>
      </c>
      <c r="C10" s="29" t="s">
        <v>288</v>
      </c>
    </row>
    <row r="11" spans="1:4">
      <c r="A11" s="29" t="s">
        <v>176</v>
      </c>
      <c r="B11" s="29" t="s">
        <v>177</v>
      </c>
      <c r="C11" s="29" t="s">
        <v>289</v>
      </c>
    </row>
    <row r="12" spans="1:4">
      <c r="A12" s="29" t="s">
        <v>136</v>
      </c>
      <c r="B12" s="29" t="s">
        <v>217</v>
      </c>
      <c r="C12" s="29" t="s">
        <v>290</v>
      </c>
    </row>
    <row r="14" spans="1:4">
      <c r="A14" s="29" t="s">
        <v>51</v>
      </c>
      <c r="D14" s="29" t="s">
        <v>285</v>
      </c>
    </row>
    <row r="15" spans="1:4">
      <c r="A15" s="29"/>
      <c r="C15" s="29"/>
    </row>
    <row r="16" spans="1:4">
      <c r="A16" s="29"/>
    </row>
    <row r="17" spans="1:4" ht="18">
      <c r="A17" s="166" t="s">
        <v>264</v>
      </c>
      <c r="B17" s="166"/>
      <c r="C17" s="166"/>
      <c r="D17" s="166"/>
    </row>
    <row r="18" spans="1:4">
      <c r="A18" s="29" t="s">
        <v>204</v>
      </c>
      <c r="C18" s="29" t="s">
        <v>284</v>
      </c>
      <c r="D18" s="29"/>
    </row>
    <row r="19" spans="1:4">
      <c r="A19" s="29" t="s">
        <v>173</v>
      </c>
      <c r="B19" s="29" t="s">
        <v>265</v>
      </c>
      <c r="C19" s="29" t="s">
        <v>286</v>
      </c>
    </row>
    <row r="20" spans="1:4">
      <c r="A20" s="29" t="s">
        <v>171</v>
      </c>
      <c r="B20" s="29" t="s">
        <v>172</v>
      </c>
      <c r="C20" s="29" t="s">
        <v>287</v>
      </c>
    </row>
    <row r="21" spans="1:4">
      <c r="A21" s="29" t="s">
        <v>205</v>
      </c>
      <c r="B21" s="29" t="s">
        <v>172</v>
      </c>
      <c r="C21" s="29">
        <v>0</v>
      </c>
    </row>
    <row r="23" spans="1:4">
      <c r="A23" s="29" t="s">
        <v>51</v>
      </c>
      <c r="D23" s="29" t="s">
        <v>291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entrys</vt:lpstr>
      <vt:lpstr>Men's Prone</vt:lpstr>
      <vt:lpstr>M-Prone Team</vt:lpstr>
      <vt:lpstr>3x40</vt:lpstr>
      <vt:lpstr>3x20</vt:lpstr>
      <vt:lpstr>MAR</vt:lpstr>
      <vt:lpstr>WAR</vt:lpstr>
      <vt:lpstr>MAP</vt:lpstr>
      <vt:lpstr>MAP Team</vt:lpstr>
      <vt:lpstr>WAP</vt:lpstr>
      <vt:lpstr>Free</vt:lpstr>
      <vt:lpstr>Rapid Fire</vt:lpstr>
      <vt:lpstr>Sport Pistol</vt:lpstr>
      <vt:lpstr>Finals</vt:lpstr>
      <vt:lpstr>R3, R5, Mixed</vt:lpstr>
      <vt:lpstr>'3x20'!Print_Area</vt:lpstr>
      <vt:lpstr>Free!Print_Area</vt:lpstr>
    </vt:vector>
  </TitlesOfParts>
  <Company>USAAC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USAREC</dc:creator>
  <cp:lastModifiedBy>Behnke, Michael J Mr CIV USA TRADOC USAAC</cp:lastModifiedBy>
  <cp:lastPrinted>2011-09-30T17:40:36Z</cp:lastPrinted>
  <dcterms:created xsi:type="dcterms:W3CDTF">2009-09-11T12:39:21Z</dcterms:created>
  <dcterms:modified xsi:type="dcterms:W3CDTF">2011-10-12T19:40:34Z</dcterms:modified>
</cp:coreProperties>
</file>