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230" windowHeight="11820" activeTab="1"/>
  </bookViews>
  <sheets>
    <sheet name="competitors" sheetId="1" r:id="rId1"/>
    <sheet name="men 3x40" sheetId="2" r:id="rId2"/>
    <sheet name="women 3x20" sheetId="3" r:id="rId3"/>
    <sheet name="standard" sheetId="4" r:id="rId4"/>
    <sheet name="wprone" sheetId="5" r:id="rId5"/>
    <sheet name="mprone" sheetId="6" r:id="rId6"/>
  </sheets>
  <calcPr calcId="145621"/>
</workbook>
</file>

<file path=xl/calcChain.xml><?xml version="1.0" encoding="utf-8"?>
<calcChain xmlns="http://schemas.openxmlformats.org/spreadsheetml/2006/main">
  <c r="V17" i="6" l="1"/>
  <c r="V15" i="6"/>
  <c r="Y10" i="6"/>
  <c r="Y15" i="6"/>
  <c r="Y17" i="6"/>
  <c r="L16" i="6"/>
  <c r="L9" i="6"/>
  <c r="L12" i="6"/>
  <c r="AD4" i="4"/>
  <c r="AD3" i="4"/>
  <c r="AD2" i="4"/>
  <c r="AD7" i="4"/>
  <c r="AD5" i="4"/>
  <c r="AG3" i="4"/>
  <c r="AG2" i="4"/>
  <c r="AG7" i="4"/>
  <c r="AG5" i="4"/>
  <c r="AG4" i="4"/>
  <c r="AG6" i="4"/>
  <c r="AD6" i="4"/>
  <c r="Z3" i="4"/>
  <c r="Z2" i="4"/>
  <c r="Z7" i="4"/>
  <c r="Z5" i="4"/>
  <c r="Z4" i="4"/>
  <c r="Z6" i="4"/>
  <c r="V3" i="4"/>
  <c r="V2" i="4"/>
  <c r="V7" i="4"/>
  <c r="V5" i="4"/>
  <c r="V4" i="4"/>
  <c r="V6" i="4"/>
  <c r="R3" i="4"/>
  <c r="R2" i="4"/>
  <c r="R7" i="4"/>
  <c r="R5" i="4"/>
  <c r="R4" i="4"/>
  <c r="R6" i="4"/>
  <c r="O6" i="4"/>
  <c r="O3" i="4"/>
  <c r="O2" i="4"/>
  <c r="O7" i="4"/>
  <c r="O5" i="4"/>
  <c r="O4" i="4"/>
  <c r="AQ6" i="2"/>
  <c r="AQ7" i="2"/>
  <c r="AT2" i="2"/>
  <c r="AT3" i="2"/>
  <c r="AT5" i="2"/>
  <c r="AT4" i="2"/>
  <c r="AQ2" i="2"/>
  <c r="AQ3" i="2"/>
  <c r="AQ5" i="2"/>
  <c r="AQ4" i="2"/>
  <c r="Y2" i="3"/>
  <c r="Y3" i="3"/>
  <c r="Y4" i="3"/>
  <c r="AJ4" i="3"/>
  <c r="AJ5" i="3"/>
  <c r="Y5" i="3"/>
  <c r="AG2" i="3"/>
  <c r="AG3" i="3"/>
  <c r="AG4" i="3"/>
  <c r="AG5" i="3"/>
  <c r="AJ2" i="3"/>
  <c r="AJ3" i="3"/>
  <c r="S4" i="3"/>
  <c r="S5" i="3"/>
  <c r="S2" i="3"/>
  <c r="S3" i="3"/>
  <c r="T4" i="3"/>
  <c r="T5" i="3"/>
  <c r="T2" i="3"/>
  <c r="T3" i="3"/>
  <c r="Z4" i="2"/>
  <c r="Z5" i="2"/>
  <c r="Z3" i="2"/>
  <c r="Z2" i="2"/>
  <c r="Z7" i="2"/>
  <c r="Z6" i="2"/>
  <c r="K6" i="2"/>
  <c r="W7" i="2"/>
  <c r="X5" i="5"/>
  <c r="U5" i="5"/>
  <c r="W5" i="5" s="1"/>
  <c r="X2" i="5"/>
  <c r="U2" i="5"/>
  <c r="X4" i="5"/>
  <c r="U4" i="5"/>
  <c r="K4" i="5"/>
  <c r="X6" i="5"/>
  <c r="U6" i="5"/>
  <c r="K6" i="5"/>
  <c r="X3" i="5"/>
  <c r="U3" i="5"/>
  <c r="K3" i="5"/>
  <c r="K4" i="4"/>
  <c r="G4" i="4"/>
  <c r="K5" i="4"/>
  <c r="G5" i="4"/>
  <c r="K7" i="4"/>
  <c r="G7" i="4"/>
  <c r="K2" i="4"/>
  <c r="G2" i="4"/>
  <c r="K3" i="4"/>
  <c r="G3" i="4"/>
  <c r="K6" i="4"/>
  <c r="G6" i="4"/>
  <c r="Y16" i="6"/>
  <c r="V16" i="6"/>
  <c r="V10" i="6"/>
  <c r="L17" i="6"/>
  <c r="X17" i="6" s="1"/>
  <c r="L6" i="6"/>
  <c r="V6" i="6"/>
  <c r="Y6" i="6"/>
  <c r="L4" i="6"/>
  <c r="V4" i="6"/>
  <c r="Y4" i="6"/>
  <c r="L8" i="6"/>
  <c r="V5" i="6"/>
  <c r="Y5" i="6"/>
  <c r="L5" i="6"/>
  <c r="V2" i="6"/>
  <c r="Y2" i="6"/>
  <c r="L3" i="6"/>
  <c r="V3" i="6"/>
  <c r="Y3" i="6"/>
  <c r="L14" i="6"/>
  <c r="V7" i="6"/>
  <c r="Y7" i="6"/>
  <c r="L13" i="6"/>
  <c r="V8" i="6"/>
  <c r="Y8" i="6"/>
  <c r="L11" i="6"/>
  <c r="V9" i="6"/>
  <c r="Y9" i="6"/>
  <c r="L15" i="6"/>
  <c r="X15" i="6" s="1"/>
  <c r="V14" i="6"/>
  <c r="Y14" i="6"/>
  <c r="L10" i="6"/>
  <c r="V11" i="6"/>
  <c r="Y11" i="6"/>
  <c r="L7" i="6"/>
  <c r="V12" i="6"/>
  <c r="Y12" i="6"/>
  <c r="L2" i="6"/>
  <c r="V13" i="6"/>
  <c r="Y13" i="6"/>
  <c r="AC5" i="3"/>
  <c r="AC4" i="3"/>
  <c r="AC3" i="3"/>
  <c r="AC2" i="3"/>
  <c r="W4" i="2"/>
  <c r="W5" i="2"/>
  <c r="W3" i="2"/>
  <c r="W2" i="2"/>
  <c r="K7" i="2"/>
  <c r="K4" i="2"/>
  <c r="K5" i="2"/>
  <c r="K3" i="2"/>
  <c r="K2" i="2"/>
  <c r="Y2" i="2" s="1"/>
  <c r="Q7" i="2"/>
  <c r="AE3" i="2"/>
  <c r="AE5" i="2"/>
  <c r="AE4" i="2"/>
  <c r="AE6" i="2"/>
  <c r="AT6" i="2" s="1"/>
  <c r="AE7" i="2"/>
  <c r="AK3" i="2"/>
  <c r="AK5" i="2"/>
  <c r="AK4" i="2"/>
  <c r="AK6" i="2"/>
  <c r="AK7" i="2"/>
  <c r="AK2" i="2"/>
  <c r="AE2" i="2"/>
  <c r="W6" i="2"/>
  <c r="Y6" i="2" s="1"/>
  <c r="AS4" i="2" l="1"/>
  <c r="AI6" i="4"/>
  <c r="AI5" i="4"/>
  <c r="AI2" i="4"/>
  <c r="Q6" i="4"/>
  <c r="AI4" i="4"/>
  <c r="AI7" i="4"/>
  <c r="AI3" i="4"/>
  <c r="AF7" i="4"/>
  <c r="AF3" i="4"/>
  <c r="Q4" i="4"/>
  <c r="AF6" i="4"/>
  <c r="AH6" i="4" s="1"/>
  <c r="AF5" i="4"/>
  <c r="AF2" i="4"/>
  <c r="X12" i="6"/>
  <c r="X3" i="6"/>
  <c r="X6" i="6"/>
  <c r="X8" i="6"/>
  <c r="X10" i="6"/>
  <c r="X13" i="6"/>
  <c r="X9" i="6"/>
  <c r="X2" i="6"/>
  <c r="X5" i="6"/>
  <c r="X11" i="6"/>
  <c r="X7" i="6"/>
  <c r="X14" i="6"/>
  <c r="X4" i="6"/>
  <c r="Q3" i="4"/>
  <c r="Q5" i="4"/>
  <c r="AF4" i="4"/>
  <c r="Q7" i="4"/>
  <c r="Q2" i="4"/>
  <c r="W3" i="5"/>
  <c r="W4" i="5"/>
  <c r="Y4" i="2"/>
  <c r="AU4" i="2" s="1"/>
  <c r="AV5" i="2"/>
  <c r="AS2" i="2"/>
  <c r="Y7" i="2"/>
  <c r="Y5" i="2"/>
  <c r="Y3" i="2"/>
  <c r="AS5" i="2"/>
  <c r="AS3" i="2"/>
  <c r="AU3" i="2" s="1"/>
  <c r="AS7" i="2"/>
  <c r="AT7" i="2"/>
  <c r="AV7" i="2" s="1"/>
  <c r="AS6" i="2"/>
  <c r="AU6" i="2" s="1"/>
  <c r="AI5" i="3"/>
  <c r="AK5" i="3" s="1"/>
  <c r="AI2" i="3"/>
  <c r="AK2" i="3" s="1"/>
  <c r="AV3" i="2"/>
  <c r="AI3" i="3"/>
  <c r="AK3" i="3" s="1"/>
  <c r="AI4" i="3"/>
  <c r="AK4" i="3" s="1"/>
  <c r="AV4" i="2"/>
  <c r="AV6" i="2"/>
  <c r="AV2" i="2"/>
  <c r="W6" i="5"/>
  <c r="W2" i="5"/>
  <c r="AU2" i="2"/>
  <c r="X16" i="6"/>
  <c r="AL2" i="3"/>
  <c r="AL3" i="3"/>
  <c r="AL4" i="3"/>
  <c r="AL5" i="3"/>
  <c r="AH2" i="4" l="1"/>
  <c r="AH3" i="4"/>
  <c r="AH4" i="4"/>
  <c r="AU5" i="2"/>
  <c r="AH7" i="4"/>
  <c r="AH5" i="4"/>
  <c r="AU7" i="2"/>
</calcChain>
</file>

<file path=xl/sharedStrings.xml><?xml version="1.0" encoding="utf-8"?>
<sst xmlns="http://schemas.openxmlformats.org/spreadsheetml/2006/main" count="364" uniqueCount="98">
  <si>
    <t>2013 USAS 300 Meter National Championship Entries</t>
  </si>
  <si>
    <t>Rank</t>
  </si>
  <si>
    <t>Lname</t>
  </si>
  <si>
    <t>Fname</t>
  </si>
  <si>
    <t>M-Prone</t>
  </si>
  <si>
    <t>M-3x40</t>
  </si>
  <si>
    <t>M-Std Rifle</t>
  </si>
  <si>
    <t>W-3x20</t>
  </si>
  <si>
    <t>W-Prone</t>
  </si>
  <si>
    <t>Loftin</t>
  </si>
  <si>
    <t>Frederick</t>
  </si>
  <si>
    <t>X</t>
  </si>
  <si>
    <t>Mr.</t>
  </si>
  <si>
    <t>Hewitt</t>
  </si>
  <si>
    <t>Glen</t>
  </si>
  <si>
    <t>Chow</t>
  </si>
  <si>
    <t>Tony</t>
  </si>
  <si>
    <t>Tracy</t>
  </si>
  <si>
    <t>Justin</t>
  </si>
  <si>
    <t>Ms</t>
  </si>
  <si>
    <t>Kempley</t>
  </si>
  <si>
    <t>Reya</t>
  </si>
  <si>
    <t>Whidden</t>
  </si>
  <si>
    <t>Johnny</t>
  </si>
  <si>
    <t>Raab</t>
  </si>
  <si>
    <t>Janet</t>
  </si>
  <si>
    <t>Bohren</t>
  </si>
  <si>
    <t>Michelle</t>
  </si>
  <si>
    <t>SFC</t>
  </si>
  <si>
    <t>Uptagrafft</t>
  </si>
  <si>
    <t>SSG</t>
  </si>
  <si>
    <t>McPhail</t>
  </si>
  <si>
    <t>Michael</t>
  </si>
  <si>
    <t>Thomas</t>
  </si>
  <si>
    <t>Trent</t>
  </si>
  <si>
    <t>Gray</t>
  </si>
  <si>
    <t>Henry</t>
  </si>
  <si>
    <t>Hein</t>
  </si>
  <si>
    <t>Joseph</t>
  </si>
  <si>
    <t>SPC</t>
  </si>
  <si>
    <t>Hall</t>
  </si>
  <si>
    <t>Lorenzen</t>
  </si>
  <si>
    <t>Erin</t>
  </si>
  <si>
    <t>Goff</t>
  </si>
  <si>
    <t>Steve</t>
  </si>
  <si>
    <t>Luk</t>
  </si>
  <si>
    <t>Cindy</t>
  </si>
  <si>
    <t>Valentavicius</t>
  </si>
  <si>
    <t>Gintaras</t>
  </si>
  <si>
    <t>Eric</t>
  </si>
  <si>
    <t>PFC</t>
  </si>
  <si>
    <t>Lt Col</t>
  </si>
  <si>
    <t>Gould</t>
  </si>
  <si>
    <t>Mark</t>
  </si>
  <si>
    <t>MSgt</t>
  </si>
  <si>
    <t>Griffin</t>
  </si>
  <si>
    <t>Matthew</t>
  </si>
  <si>
    <t>First</t>
  </si>
  <si>
    <t>Comp</t>
  </si>
  <si>
    <t>Name</t>
  </si>
  <si>
    <t>Cat</t>
  </si>
  <si>
    <t>Class</t>
  </si>
  <si>
    <t>Day1</t>
  </si>
  <si>
    <t>Day2</t>
  </si>
  <si>
    <t>P1</t>
  </si>
  <si>
    <t>P2</t>
  </si>
  <si>
    <t>P3</t>
  </si>
  <si>
    <t>P4</t>
  </si>
  <si>
    <t>K1</t>
  </si>
  <si>
    <t>K2</t>
  </si>
  <si>
    <t>K3</t>
  </si>
  <si>
    <t>K4</t>
  </si>
  <si>
    <t>S1</t>
  </si>
  <si>
    <t>S2</t>
  </si>
  <si>
    <t>S3</t>
  </si>
  <si>
    <t>S4</t>
  </si>
  <si>
    <t>KTotal</t>
  </si>
  <si>
    <t>STotal</t>
  </si>
  <si>
    <t>PTotal</t>
  </si>
  <si>
    <t>K-X's</t>
  </si>
  <si>
    <t>Day 1X's</t>
  </si>
  <si>
    <t>S-X's</t>
  </si>
  <si>
    <t>P-X's</t>
  </si>
  <si>
    <t>Day 2X's</t>
  </si>
  <si>
    <t>Total Agg</t>
  </si>
  <si>
    <t>Total X's</t>
  </si>
  <si>
    <t>P5</t>
  </si>
  <si>
    <t>P6</t>
  </si>
  <si>
    <t>Shell</t>
  </si>
  <si>
    <t>Corbin</t>
  </si>
  <si>
    <t>Sulser</t>
  </si>
  <si>
    <t>Glenn</t>
  </si>
  <si>
    <t>L00255</t>
  </si>
  <si>
    <t>S-Total</t>
  </si>
  <si>
    <t>S-Xs</t>
  </si>
  <si>
    <t xml:space="preserve"> </t>
  </si>
  <si>
    <t>S Total</t>
  </si>
  <si>
    <t>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</si>
</sst>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2" fillId="3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/>
    <xf numFmtId="0" fontId="0" fillId="2" borderId="0" xfId="0" applyFill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B1" workbookViewId="0">
      <pane xSplit="1" ySplit="1" topLeftCell="C2" activePane="bottomRight" state="frozen"/>
      <selection activeCell="B1" sqref="B1"/>
      <selection pane="topRight" activeCell="C1" sqref="C1"/>
      <selection pane="bottomLeft" activeCell="B2" sqref="B2"/>
      <selection pane="bottomRight" activeCell="E21" sqref="E21"/>
    </sheetView>
  </sheetViews>
  <sheetFormatPr defaultRowHeight="15" x14ac:dyDescent="0.25"/>
  <cols>
    <col min="1" max="1" width="7.5703125" customWidth="1"/>
    <col min="2" max="2" width="15.7109375" customWidth="1"/>
    <col min="3" max="3" width="11.7109375" customWidth="1"/>
    <col min="4" max="4" width="9.42578125" customWidth="1"/>
    <col min="5" max="5" width="9" customWidth="1"/>
    <col min="6" max="6" width="12.42578125" customWidth="1"/>
    <col min="7" max="7" width="9.7109375" customWidth="1"/>
    <col min="8" max="8" width="10.42578125" customWidth="1"/>
  </cols>
  <sheetData>
    <row r="1" spans="1:8" ht="15.75" x14ac:dyDescent="0.25">
      <c r="A1" s="26" t="s">
        <v>0</v>
      </c>
      <c r="B1" s="26"/>
      <c r="C1" s="26"/>
      <c r="D1" s="26"/>
      <c r="E1" s="26"/>
      <c r="F1" s="26"/>
      <c r="G1" s="26"/>
      <c r="H1" s="26"/>
    </row>
    <row r="3" spans="1:8" s="4" customFormat="1" ht="15.75" x14ac:dyDescent="0.25">
      <c r="A3" s="3" t="s">
        <v>1</v>
      </c>
      <c r="B3" s="3" t="s">
        <v>2</v>
      </c>
      <c r="C3" s="3" t="s">
        <v>3</v>
      </c>
      <c r="D3" s="3" t="s">
        <v>4</v>
      </c>
      <c r="E3" s="7" t="s">
        <v>5</v>
      </c>
      <c r="F3" s="3" t="s">
        <v>6</v>
      </c>
      <c r="G3" s="7" t="s">
        <v>7</v>
      </c>
      <c r="H3" s="3" t="s">
        <v>8</v>
      </c>
    </row>
    <row r="4" spans="1:8" ht="15.75" x14ac:dyDescent="0.25">
      <c r="A4" s="2" t="s">
        <v>12</v>
      </c>
      <c r="B4" s="2" t="s">
        <v>17</v>
      </c>
      <c r="C4" s="2" t="s">
        <v>18</v>
      </c>
      <c r="D4" s="5" t="s">
        <v>11</v>
      </c>
      <c r="E4" s="5" t="s">
        <v>11</v>
      </c>
      <c r="F4" s="5" t="s">
        <v>11</v>
      </c>
      <c r="G4" s="1"/>
    </row>
    <row r="5" spans="1:8" ht="15.75" x14ac:dyDescent="0.25">
      <c r="A5" s="2" t="s">
        <v>30</v>
      </c>
      <c r="B5" s="2" t="s">
        <v>31</v>
      </c>
      <c r="C5" s="2" t="s">
        <v>32</v>
      </c>
      <c r="D5" s="5" t="s">
        <v>11</v>
      </c>
      <c r="E5" s="5" t="s">
        <v>11</v>
      </c>
      <c r="F5" s="5"/>
      <c r="G5" s="9"/>
      <c r="H5" s="5"/>
    </row>
    <row r="6" spans="1:8" ht="15.75" x14ac:dyDescent="0.25">
      <c r="A6" s="2" t="s">
        <v>30</v>
      </c>
      <c r="B6" s="2" t="s">
        <v>35</v>
      </c>
      <c r="C6" s="2" t="s">
        <v>36</v>
      </c>
      <c r="D6" s="5" t="s">
        <v>11</v>
      </c>
      <c r="E6" s="5" t="s">
        <v>11</v>
      </c>
      <c r="F6" s="5"/>
      <c r="G6" s="9"/>
      <c r="H6" s="5"/>
    </row>
    <row r="7" spans="1:8" ht="15.75" x14ac:dyDescent="0.25">
      <c r="A7" s="2" t="s">
        <v>30</v>
      </c>
      <c r="B7" s="2" t="s">
        <v>37</v>
      </c>
      <c r="C7" s="2" t="s">
        <v>38</v>
      </c>
      <c r="D7" s="5" t="s">
        <v>11</v>
      </c>
      <c r="E7" s="5" t="s">
        <v>11</v>
      </c>
      <c r="F7" s="5" t="s">
        <v>11</v>
      </c>
      <c r="G7" s="9"/>
      <c r="H7" s="5"/>
    </row>
    <row r="8" spans="1:8" ht="15.75" x14ac:dyDescent="0.25">
      <c r="A8" s="2" t="s">
        <v>39</v>
      </c>
      <c r="B8" s="2" t="s">
        <v>40</v>
      </c>
      <c r="C8" s="2" t="s">
        <v>38</v>
      </c>
      <c r="D8" s="5" t="s">
        <v>11</v>
      </c>
      <c r="E8" s="5" t="s">
        <v>11</v>
      </c>
      <c r="F8" s="5" t="s">
        <v>11</v>
      </c>
      <c r="G8" s="9"/>
      <c r="H8" s="5"/>
    </row>
    <row r="9" spans="1:8" ht="15.75" x14ac:dyDescent="0.25">
      <c r="A9" s="2" t="s">
        <v>51</v>
      </c>
      <c r="B9" s="2" t="s">
        <v>52</v>
      </c>
      <c r="C9" s="2" t="s">
        <v>53</v>
      </c>
      <c r="D9" s="5" t="s">
        <v>11</v>
      </c>
      <c r="E9" s="5" t="s">
        <v>11</v>
      </c>
      <c r="F9" s="5" t="s">
        <v>11</v>
      </c>
      <c r="G9" s="5"/>
      <c r="H9" s="5"/>
    </row>
    <row r="10" spans="1:8" ht="15.75" x14ac:dyDescent="0.25">
      <c r="A10" s="2" t="s">
        <v>54</v>
      </c>
      <c r="B10" s="2" t="s">
        <v>55</v>
      </c>
      <c r="C10" s="2" t="s">
        <v>56</v>
      </c>
      <c r="D10" s="5" t="s">
        <v>11</v>
      </c>
      <c r="E10" s="5"/>
      <c r="F10" s="5" t="s">
        <v>11</v>
      </c>
      <c r="G10" s="5"/>
      <c r="H10" s="5"/>
    </row>
    <row r="11" spans="1:8" ht="15.75" x14ac:dyDescent="0.25">
      <c r="A11" s="2" t="s">
        <v>12</v>
      </c>
      <c r="B11" s="2" t="s">
        <v>9</v>
      </c>
      <c r="C11" s="2" t="s">
        <v>10</v>
      </c>
      <c r="D11" s="5" t="s">
        <v>11</v>
      </c>
      <c r="E11" s="5"/>
      <c r="F11" s="2"/>
    </row>
    <row r="12" spans="1:8" ht="15.75" x14ac:dyDescent="0.25">
      <c r="A12" s="2" t="s">
        <v>12</v>
      </c>
      <c r="B12" s="2" t="s">
        <v>13</v>
      </c>
      <c r="C12" s="2" t="s">
        <v>14</v>
      </c>
      <c r="D12" s="5" t="s">
        <v>11</v>
      </c>
      <c r="E12" s="5"/>
      <c r="F12" s="2"/>
    </row>
    <row r="13" spans="1:8" ht="15.75" x14ac:dyDescent="0.25">
      <c r="A13" s="2" t="s">
        <v>12</v>
      </c>
      <c r="B13" s="2" t="s">
        <v>15</v>
      </c>
      <c r="C13" s="2" t="s">
        <v>16</v>
      </c>
      <c r="D13" s="5" t="s">
        <v>11</v>
      </c>
      <c r="E13" s="5"/>
      <c r="F13" s="2"/>
    </row>
    <row r="14" spans="1:8" ht="15.75" x14ac:dyDescent="0.25">
      <c r="A14" s="2" t="s">
        <v>12</v>
      </c>
      <c r="B14" s="2" t="s">
        <v>22</v>
      </c>
      <c r="C14" s="2" t="s">
        <v>23</v>
      </c>
      <c r="D14" s="5" t="s">
        <v>11</v>
      </c>
      <c r="E14" s="5"/>
      <c r="F14" s="5"/>
      <c r="G14" s="1"/>
    </row>
    <row r="15" spans="1:8" ht="15.75" x14ac:dyDescent="0.25">
      <c r="A15" s="2" t="s">
        <v>28</v>
      </c>
      <c r="B15" s="2" t="s">
        <v>29</v>
      </c>
      <c r="C15" s="2" t="s">
        <v>49</v>
      </c>
      <c r="D15" s="5" t="s">
        <v>11</v>
      </c>
      <c r="E15" s="5"/>
      <c r="F15" s="5"/>
      <c r="G15" s="9"/>
      <c r="H15" s="5"/>
    </row>
    <row r="16" spans="1:8" ht="15.75" x14ac:dyDescent="0.25">
      <c r="A16" s="2" t="s">
        <v>50</v>
      </c>
      <c r="B16" s="2" t="s">
        <v>33</v>
      </c>
      <c r="C16" s="2" t="s">
        <v>34</v>
      </c>
      <c r="D16" s="5" t="s">
        <v>11</v>
      </c>
      <c r="E16" s="5"/>
      <c r="F16" s="5"/>
      <c r="G16" s="9"/>
      <c r="H16" s="5"/>
    </row>
    <row r="17" spans="1:8" ht="15.75" x14ac:dyDescent="0.25">
      <c r="A17" s="2" t="s">
        <v>12</v>
      </c>
      <c r="B17" s="2" t="s">
        <v>47</v>
      </c>
      <c r="C17" s="2" t="s">
        <v>48</v>
      </c>
      <c r="D17" s="5" t="s">
        <v>11</v>
      </c>
      <c r="E17" s="5"/>
      <c r="F17" s="5"/>
      <c r="G17" s="5"/>
      <c r="H17" s="5"/>
    </row>
    <row r="18" spans="1:8" ht="15.75" x14ac:dyDescent="0.25">
      <c r="A18" s="2" t="s">
        <v>12</v>
      </c>
      <c r="B18" s="2" t="s">
        <v>43</v>
      </c>
      <c r="C18" s="2" t="s">
        <v>44</v>
      </c>
      <c r="D18" s="5"/>
      <c r="E18" s="5"/>
      <c r="F18" s="5" t="s">
        <v>11</v>
      </c>
      <c r="G18" s="5"/>
      <c r="H18" s="5"/>
    </row>
    <row r="19" spans="1:8" ht="15.75" x14ac:dyDescent="0.25">
      <c r="A19" s="2" t="s">
        <v>19</v>
      </c>
      <c r="B19" s="2" t="s">
        <v>20</v>
      </c>
      <c r="C19" s="2" t="s">
        <v>21</v>
      </c>
      <c r="D19" s="5"/>
      <c r="E19" s="5"/>
      <c r="F19" s="5"/>
      <c r="G19" s="5" t="s">
        <v>11</v>
      </c>
      <c r="H19" s="5" t="s">
        <v>11</v>
      </c>
    </row>
    <row r="20" spans="1:8" ht="15.75" x14ac:dyDescent="0.25">
      <c r="A20" s="2" t="s">
        <v>19</v>
      </c>
      <c r="B20" s="2" t="s">
        <v>24</v>
      </c>
      <c r="C20" s="2" t="s">
        <v>25</v>
      </c>
      <c r="D20" s="5"/>
      <c r="E20" s="5"/>
      <c r="F20" s="5"/>
      <c r="G20" s="5" t="s">
        <v>11</v>
      </c>
      <c r="H20" s="5" t="s">
        <v>11</v>
      </c>
    </row>
    <row r="21" spans="1:8" ht="15.75" x14ac:dyDescent="0.25">
      <c r="A21" s="2" t="s">
        <v>19</v>
      </c>
      <c r="B21" s="2" t="s">
        <v>26</v>
      </c>
      <c r="C21" s="2" t="s">
        <v>27</v>
      </c>
      <c r="D21" s="5"/>
      <c r="E21" s="5"/>
      <c r="F21" s="5"/>
      <c r="G21" s="5" t="s">
        <v>11</v>
      </c>
      <c r="H21" s="5" t="s">
        <v>11</v>
      </c>
    </row>
    <row r="22" spans="1:8" ht="15.75" x14ac:dyDescent="0.25">
      <c r="A22" s="2" t="s">
        <v>39</v>
      </c>
      <c r="B22" s="2" t="s">
        <v>41</v>
      </c>
      <c r="C22" s="2" t="s">
        <v>42</v>
      </c>
      <c r="D22" s="5"/>
      <c r="E22" s="5"/>
      <c r="F22" s="5"/>
      <c r="G22" s="5" t="s">
        <v>11</v>
      </c>
      <c r="H22" s="5" t="s">
        <v>11</v>
      </c>
    </row>
    <row r="23" spans="1:8" ht="15.75" x14ac:dyDescent="0.25">
      <c r="A23" s="2" t="s">
        <v>19</v>
      </c>
      <c r="B23" s="2" t="s">
        <v>45</v>
      </c>
      <c r="C23" s="2" t="s">
        <v>46</v>
      </c>
      <c r="D23" s="5"/>
      <c r="E23" s="5"/>
      <c r="F23" s="5"/>
      <c r="G23" s="5"/>
      <c r="H23" s="5" t="s">
        <v>11</v>
      </c>
    </row>
    <row r="24" spans="1:8" ht="15.75" x14ac:dyDescent="0.25">
      <c r="A24" s="2"/>
      <c r="B24" s="2" t="s">
        <v>88</v>
      </c>
      <c r="C24" s="2" t="s">
        <v>89</v>
      </c>
      <c r="D24" s="5" t="s">
        <v>11</v>
      </c>
      <c r="E24" s="2"/>
      <c r="F24" s="2"/>
    </row>
    <row r="25" spans="1:8" ht="15.75" x14ac:dyDescent="0.25">
      <c r="A25" s="2"/>
      <c r="B25" s="2" t="s">
        <v>90</v>
      </c>
      <c r="C25" s="2" t="s">
        <v>91</v>
      </c>
      <c r="D25" s="5" t="s">
        <v>11</v>
      </c>
      <c r="E25" s="2"/>
      <c r="F25" s="2"/>
    </row>
    <row r="26" spans="1:8" ht="15.75" x14ac:dyDescent="0.25">
      <c r="A26" s="2"/>
      <c r="B26" s="2"/>
      <c r="C26" s="2"/>
      <c r="D26" s="5"/>
      <c r="E26" s="2"/>
      <c r="F26" s="2"/>
    </row>
    <row r="27" spans="1:8" ht="15.75" x14ac:dyDescent="0.25">
      <c r="A27" s="2"/>
      <c r="B27" s="2"/>
      <c r="C27" s="2"/>
      <c r="D27" s="5"/>
      <c r="E27" s="5"/>
      <c r="F27" s="5"/>
      <c r="G27" s="5"/>
      <c r="H27" s="5"/>
    </row>
    <row r="28" spans="1:8" ht="15.75" x14ac:dyDescent="0.25">
      <c r="A28" s="2"/>
      <c r="B28" s="2"/>
      <c r="C28" s="2"/>
      <c r="D28" s="5"/>
      <c r="E28" s="5"/>
      <c r="F28" s="5"/>
      <c r="G28" s="5"/>
      <c r="H28" s="5"/>
    </row>
    <row r="29" spans="1:8" ht="15.75" x14ac:dyDescent="0.25">
      <c r="A29" s="2"/>
      <c r="B29" s="2"/>
      <c r="C29" s="2"/>
      <c r="D29" s="5"/>
      <c r="E29" s="5"/>
      <c r="F29" s="5"/>
      <c r="G29" s="5"/>
      <c r="H29" s="5"/>
    </row>
    <row r="30" spans="1:8" ht="15.75" x14ac:dyDescent="0.25">
      <c r="A30" s="2"/>
      <c r="B30" s="2"/>
      <c r="C30" s="2"/>
      <c r="D30" s="5"/>
      <c r="E30" s="5"/>
      <c r="F30" s="5"/>
      <c r="G30" s="5"/>
      <c r="H30" s="5"/>
    </row>
    <row r="31" spans="1:8" ht="15.75" x14ac:dyDescent="0.25">
      <c r="A31" s="2"/>
      <c r="B31" s="2"/>
      <c r="C31" s="2"/>
      <c r="D31" s="5"/>
      <c r="E31" s="5"/>
      <c r="F31" s="5"/>
      <c r="G31" s="5"/>
      <c r="H31" s="5"/>
    </row>
    <row r="32" spans="1:8" ht="15.75" x14ac:dyDescent="0.25">
      <c r="A32" s="2"/>
      <c r="B32" s="2"/>
      <c r="C32" s="2"/>
      <c r="D32" s="5"/>
      <c r="E32" s="5"/>
      <c r="F32" s="5"/>
      <c r="G32" s="5"/>
      <c r="H32" s="5"/>
    </row>
    <row r="33" spans="1:8" ht="15.75" x14ac:dyDescent="0.25">
      <c r="A33" s="2"/>
      <c r="B33" s="2"/>
      <c r="C33" s="2"/>
      <c r="D33" s="5"/>
      <c r="E33" s="5"/>
      <c r="F33" s="5"/>
      <c r="G33" s="5"/>
      <c r="H33" s="5"/>
    </row>
    <row r="34" spans="1:8" ht="15.75" x14ac:dyDescent="0.25">
      <c r="A34" s="2"/>
      <c r="B34" s="2"/>
      <c r="C34" s="2"/>
      <c r="D34" s="5"/>
      <c r="E34" s="5"/>
      <c r="F34" s="5"/>
      <c r="G34" s="5"/>
      <c r="H34" s="5"/>
    </row>
    <row r="35" spans="1:8" ht="15.75" x14ac:dyDescent="0.25">
      <c r="A35" s="2"/>
      <c r="B35" s="2"/>
      <c r="C35" s="2"/>
      <c r="D35" s="5"/>
      <c r="E35" s="5"/>
      <c r="F35" s="5"/>
      <c r="G35" s="1"/>
    </row>
    <row r="36" spans="1:8" ht="15.75" x14ac:dyDescent="0.25">
      <c r="A36" s="2"/>
      <c r="B36" s="2"/>
      <c r="C36" s="2"/>
      <c r="D36" s="5"/>
      <c r="E36" s="5"/>
      <c r="F36" s="5"/>
      <c r="G36" s="1"/>
    </row>
    <row r="37" spans="1:8" ht="15.75" x14ac:dyDescent="0.25">
      <c r="A37" s="2"/>
      <c r="B37" s="2"/>
      <c r="C37" s="2"/>
      <c r="D37" s="5"/>
      <c r="E37" s="5"/>
      <c r="F37" s="5"/>
    </row>
    <row r="38" spans="1:8" ht="15.75" x14ac:dyDescent="0.25">
      <c r="A38" s="2"/>
      <c r="B38" s="2"/>
      <c r="C38" s="2"/>
      <c r="D38" s="5"/>
      <c r="E38" s="5"/>
      <c r="F38" s="5"/>
    </row>
    <row r="39" spans="1:8" x14ac:dyDescent="0.25">
      <c r="D39" s="1"/>
      <c r="E39" s="1"/>
      <c r="F39" s="1"/>
    </row>
    <row r="40" spans="1:8" x14ac:dyDescent="0.25">
      <c r="D40" s="1"/>
      <c r="E40" s="1"/>
    </row>
    <row r="41" spans="1:8" x14ac:dyDescent="0.25">
      <c r="D41" s="1"/>
      <c r="E41" s="1"/>
    </row>
    <row r="42" spans="1:8" x14ac:dyDescent="0.25">
      <c r="D42" s="1"/>
      <c r="E42" s="1"/>
    </row>
    <row r="43" spans="1:8" x14ac:dyDescent="0.25">
      <c r="D43" s="1"/>
      <c r="E43" s="1"/>
    </row>
    <row r="44" spans="1:8" x14ac:dyDescent="0.25">
      <c r="D44" s="1"/>
      <c r="E44" s="1"/>
    </row>
    <row r="45" spans="1:8" x14ac:dyDescent="0.25">
      <c r="D45" s="1"/>
      <c r="E45" s="1"/>
    </row>
    <row r="46" spans="1:8" x14ac:dyDescent="0.25">
      <c r="D46" s="1"/>
      <c r="E46" s="1"/>
    </row>
  </sheetData>
  <sortState ref="A3:O26">
    <sortCondition ref="D3:D26"/>
    <sortCondition ref="E3:E26"/>
    <sortCondition ref="F3:F26"/>
    <sortCondition ref="G3:G26"/>
    <sortCondition ref="H3:H26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"/>
  <sheetViews>
    <sheetView tabSelected="1" topLeftCell="B1" zoomScaleNormal="100" workbookViewId="0">
      <selection activeCell="K26" sqref="K26"/>
    </sheetView>
  </sheetViews>
  <sheetFormatPr defaultRowHeight="15.75" x14ac:dyDescent="0.25"/>
  <cols>
    <col min="1" max="1" width="6" hidden="1" customWidth="1"/>
    <col min="2" max="2" width="11.28515625" style="6" customWidth="1"/>
    <col min="3" max="4" width="9.140625" style="6" customWidth="1"/>
    <col min="5" max="6" width="9.140625" style="6" hidden="1" customWidth="1"/>
    <col min="7" max="8" width="7" style="6" customWidth="1"/>
    <col min="9" max="9" width="6.5703125" style="6" customWidth="1"/>
    <col min="10" max="10" width="6.7109375" style="6" customWidth="1"/>
    <col min="11" max="11" width="10.42578125" style="6" customWidth="1"/>
    <col min="12" max="12" width="7" style="6" customWidth="1"/>
    <col min="13" max="13" width="6.5703125" style="6" customWidth="1"/>
    <col min="14" max="14" width="6.28515625" style="6" customWidth="1"/>
    <col min="15" max="15" width="5.5703125" style="6" customWidth="1"/>
    <col min="16" max="16" width="6.85546875" style="6" customWidth="1"/>
    <col min="17" max="17" width="7.140625" style="6" customWidth="1"/>
    <col min="18" max="18" width="6.85546875" style="6" customWidth="1"/>
    <col min="19" max="19" width="7.42578125" style="6" customWidth="1"/>
    <col min="20" max="20" width="7.5703125" style="6" customWidth="1"/>
    <col min="21" max="22" width="7.140625" style="6" customWidth="1"/>
    <col min="23" max="23" width="9.140625" style="6" customWidth="1"/>
    <col min="24" max="24" width="6" style="6" customWidth="1"/>
    <col min="25" max="25" width="9.28515625" style="6" customWidth="1"/>
    <col min="26" max="26" width="10.5703125" style="6" customWidth="1"/>
    <col min="27" max="27" width="7" style="6" customWidth="1"/>
    <col min="28" max="28" width="6.7109375" style="6" customWidth="1"/>
    <col min="29" max="29" width="6.5703125" style="6" customWidth="1"/>
    <col min="30" max="30" width="6.7109375" style="6" customWidth="1"/>
    <col min="31" max="31" width="9.28515625" style="6" customWidth="1"/>
    <col min="32" max="32" width="8.140625" style="6" customWidth="1"/>
    <col min="33" max="33" width="6" style="6" customWidth="1"/>
    <col min="34" max="34" width="6.5703125" style="6" customWidth="1"/>
    <col min="35" max="35" width="6.42578125" style="6" customWidth="1"/>
    <col min="36" max="36" width="5.85546875" style="6" customWidth="1"/>
    <col min="37" max="37" width="9.28515625" style="6" customWidth="1"/>
    <col min="38" max="38" width="6.28515625" style="6" customWidth="1"/>
    <col min="39" max="39" width="6.5703125" style="6" customWidth="1"/>
    <col min="40" max="40" width="5.28515625" style="6" customWidth="1"/>
    <col min="41" max="41" width="6.28515625" style="6" customWidth="1"/>
    <col min="42" max="42" width="5.5703125" style="6" customWidth="1"/>
    <col min="43" max="43" width="8" style="6" customWidth="1"/>
    <col min="44" max="44" width="7.42578125" style="6" customWidth="1"/>
    <col min="45" max="45" width="7.28515625" style="6" customWidth="1"/>
    <col min="46" max="46" width="8.85546875" style="6" customWidth="1"/>
    <col min="47" max="47" width="12.5703125" style="6" customWidth="1"/>
    <col min="48" max="48" width="10.28515625" style="6" customWidth="1"/>
  </cols>
  <sheetData>
    <row r="1" spans="1:49" ht="21" x14ac:dyDescent="0.35">
      <c r="A1" s="12" t="s">
        <v>95</v>
      </c>
      <c r="B1" s="14" t="s">
        <v>59</v>
      </c>
      <c r="C1" s="14" t="s">
        <v>57</v>
      </c>
      <c r="D1" s="13" t="s">
        <v>58</v>
      </c>
      <c r="E1" s="13" t="s">
        <v>61</v>
      </c>
      <c r="F1" s="15" t="s">
        <v>60</v>
      </c>
      <c r="G1" s="12" t="s">
        <v>68</v>
      </c>
      <c r="H1" s="12" t="s">
        <v>69</v>
      </c>
      <c r="I1" s="12" t="s">
        <v>70</v>
      </c>
      <c r="J1" s="12" t="s">
        <v>71</v>
      </c>
      <c r="K1" s="12" t="s">
        <v>76</v>
      </c>
      <c r="L1" s="12" t="s">
        <v>79</v>
      </c>
      <c r="M1" s="12" t="s">
        <v>64</v>
      </c>
      <c r="N1" s="12" t="s">
        <v>65</v>
      </c>
      <c r="O1" s="12" t="s">
        <v>66</v>
      </c>
      <c r="P1" s="12" t="s">
        <v>67</v>
      </c>
      <c r="Q1" s="12" t="s">
        <v>78</v>
      </c>
      <c r="R1" s="12" t="s">
        <v>82</v>
      </c>
      <c r="S1" s="12" t="s">
        <v>72</v>
      </c>
      <c r="T1" s="12" t="s">
        <v>73</v>
      </c>
      <c r="U1" s="12" t="s">
        <v>74</v>
      </c>
      <c r="V1" s="12" t="s">
        <v>75</v>
      </c>
      <c r="W1" s="12" t="s">
        <v>93</v>
      </c>
      <c r="X1" s="12" t="s">
        <v>94</v>
      </c>
      <c r="Y1" s="12" t="s">
        <v>62</v>
      </c>
      <c r="Z1" s="12" t="s">
        <v>80</v>
      </c>
      <c r="AA1" s="12" t="s">
        <v>68</v>
      </c>
      <c r="AB1" s="12" t="s">
        <v>69</v>
      </c>
      <c r="AC1" s="12" t="s">
        <v>70</v>
      </c>
      <c r="AD1" s="12" t="s">
        <v>71</v>
      </c>
      <c r="AE1" s="12" t="s">
        <v>76</v>
      </c>
      <c r="AF1" s="12" t="s">
        <v>79</v>
      </c>
      <c r="AG1" s="12" t="s">
        <v>64</v>
      </c>
      <c r="AH1" s="12" t="s">
        <v>65</v>
      </c>
      <c r="AI1" s="12" t="s">
        <v>66</v>
      </c>
      <c r="AJ1" s="12" t="s">
        <v>67</v>
      </c>
      <c r="AK1" s="12" t="s">
        <v>78</v>
      </c>
      <c r="AL1" s="12" t="s">
        <v>82</v>
      </c>
      <c r="AM1" s="12" t="s">
        <v>72</v>
      </c>
      <c r="AN1" s="12" t="s">
        <v>73</v>
      </c>
      <c r="AO1" s="12" t="s">
        <v>74</v>
      </c>
      <c r="AP1" s="12" t="s">
        <v>75</v>
      </c>
      <c r="AQ1" s="12" t="s">
        <v>93</v>
      </c>
      <c r="AR1" s="12" t="s">
        <v>81</v>
      </c>
      <c r="AS1" s="12" t="s">
        <v>63</v>
      </c>
      <c r="AT1" s="12" t="s">
        <v>83</v>
      </c>
      <c r="AU1" s="3" t="s">
        <v>84</v>
      </c>
      <c r="AV1" s="3" t="s">
        <v>85</v>
      </c>
      <c r="AW1" s="23"/>
    </row>
    <row r="2" spans="1:49" ht="21" x14ac:dyDescent="0.35">
      <c r="A2" s="16">
        <v>5</v>
      </c>
      <c r="B2" s="2" t="s">
        <v>40</v>
      </c>
      <c r="C2" s="2" t="s">
        <v>38</v>
      </c>
      <c r="D2" s="21">
        <v>12833</v>
      </c>
      <c r="E2" s="17"/>
      <c r="F2" s="16"/>
      <c r="G2" s="18">
        <v>98</v>
      </c>
      <c r="H2" s="18">
        <v>97</v>
      </c>
      <c r="I2" s="18">
        <v>98</v>
      </c>
      <c r="J2" s="18">
        <v>96</v>
      </c>
      <c r="K2" s="18">
        <f t="shared" ref="K2:K7" si="0">SUM(G2:J2)</f>
        <v>389</v>
      </c>
      <c r="L2" s="18">
        <v>15</v>
      </c>
      <c r="M2" s="18">
        <v>100</v>
      </c>
      <c r="N2" s="18">
        <v>100</v>
      </c>
      <c r="O2" s="18">
        <v>100</v>
      </c>
      <c r="P2" s="18">
        <v>100</v>
      </c>
      <c r="Q2" s="18">
        <v>400</v>
      </c>
      <c r="R2" s="18">
        <v>24</v>
      </c>
      <c r="S2" s="18">
        <v>93</v>
      </c>
      <c r="T2" s="18">
        <v>93</v>
      </c>
      <c r="U2" s="18">
        <v>91</v>
      </c>
      <c r="V2" s="18">
        <v>96</v>
      </c>
      <c r="W2" s="18">
        <f t="shared" ref="W2:W7" si="1">SUM(S2:V2)</f>
        <v>373</v>
      </c>
      <c r="X2" s="18">
        <v>8</v>
      </c>
      <c r="Y2" s="18">
        <f t="shared" ref="Y2:Z7" si="2">SUM(K2,Q2,W2)</f>
        <v>1162</v>
      </c>
      <c r="Z2" s="18">
        <f t="shared" si="2"/>
        <v>47</v>
      </c>
      <c r="AA2" s="18">
        <v>97</v>
      </c>
      <c r="AB2" s="18">
        <v>97</v>
      </c>
      <c r="AC2" s="18">
        <v>97</v>
      </c>
      <c r="AD2" s="18">
        <v>100</v>
      </c>
      <c r="AE2" s="18">
        <f t="shared" ref="AE2:AE7" si="3">SUM(AA2:AD2)</f>
        <v>391</v>
      </c>
      <c r="AF2" s="18">
        <v>16</v>
      </c>
      <c r="AG2" s="18">
        <v>100</v>
      </c>
      <c r="AH2" s="18">
        <v>100</v>
      </c>
      <c r="AI2" s="18">
        <v>99</v>
      </c>
      <c r="AJ2" s="18">
        <v>100</v>
      </c>
      <c r="AK2" s="18">
        <f t="shared" ref="AK2:AK7" si="4">SUM(AG2:AJ2)</f>
        <v>399</v>
      </c>
      <c r="AL2" s="18">
        <v>25</v>
      </c>
      <c r="AM2" s="18">
        <v>94</v>
      </c>
      <c r="AN2" s="18">
        <v>89</v>
      </c>
      <c r="AO2" s="18">
        <v>97</v>
      </c>
      <c r="AP2" s="22">
        <v>95</v>
      </c>
      <c r="AQ2" s="16">
        <f t="shared" ref="AQ2:AQ7" si="5">SUM(AM2:AP2)</f>
        <v>375</v>
      </c>
      <c r="AR2" s="18">
        <v>6</v>
      </c>
      <c r="AS2" s="18">
        <f t="shared" ref="AS2:AS7" si="6">SUM(AE2,AK2,AQ2)</f>
        <v>1165</v>
      </c>
      <c r="AT2" s="18">
        <f t="shared" ref="AT2:AT7" si="7">SUM(AF2,AL2,AR2,AT9)</f>
        <v>47</v>
      </c>
      <c r="AU2" s="6">
        <f t="shared" ref="AU2:AV7" si="8">SUM(AS2,Y2)</f>
        <v>2327</v>
      </c>
      <c r="AV2" s="6">
        <f t="shared" si="8"/>
        <v>94</v>
      </c>
      <c r="AW2" s="23"/>
    </row>
    <row r="3" spans="1:49" ht="21" x14ac:dyDescent="0.35">
      <c r="A3" s="16">
        <v>4</v>
      </c>
      <c r="B3" s="2" t="s">
        <v>37</v>
      </c>
      <c r="C3" s="2" t="s">
        <v>38</v>
      </c>
      <c r="D3" s="21">
        <v>14663</v>
      </c>
      <c r="E3" s="17"/>
      <c r="F3" s="16"/>
      <c r="G3" s="18">
        <v>96</v>
      </c>
      <c r="H3" s="18">
        <v>97</v>
      </c>
      <c r="I3" s="18">
        <v>100</v>
      </c>
      <c r="J3" s="18">
        <v>97</v>
      </c>
      <c r="K3" s="18">
        <f t="shared" si="0"/>
        <v>390</v>
      </c>
      <c r="L3" s="18">
        <v>9</v>
      </c>
      <c r="M3" s="18">
        <v>100</v>
      </c>
      <c r="N3" s="18">
        <v>99</v>
      </c>
      <c r="O3" s="18">
        <v>99</v>
      </c>
      <c r="P3" s="18">
        <v>99</v>
      </c>
      <c r="Q3" s="18">
        <v>397</v>
      </c>
      <c r="R3" s="18">
        <v>21</v>
      </c>
      <c r="S3" s="18">
        <v>89</v>
      </c>
      <c r="T3" s="18">
        <v>92</v>
      </c>
      <c r="U3" s="18">
        <v>96</v>
      </c>
      <c r="V3" s="18">
        <v>89</v>
      </c>
      <c r="W3" s="18">
        <f t="shared" si="1"/>
        <v>366</v>
      </c>
      <c r="X3" s="18">
        <v>7</v>
      </c>
      <c r="Y3" s="18">
        <f t="shared" si="2"/>
        <v>1153</v>
      </c>
      <c r="Z3" s="18">
        <f t="shared" si="2"/>
        <v>37</v>
      </c>
      <c r="AA3" s="18">
        <v>100</v>
      </c>
      <c r="AB3" s="18">
        <v>97</v>
      </c>
      <c r="AC3" s="18">
        <v>100</v>
      </c>
      <c r="AD3" s="18">
        <v>96</v>
      </c>
      <c r="AE3" s="18">
        <f t="shared" si="3"/>
        <v>393</v>
      </c>
      <c r="AF3" s="18">
        <v>17</v>
      </c>
      <c r="AG3" s="18">
        <v>99</v>
      </c>
      <c r="AH3" s="18">
        <v>100</v>
      </c>
      <c r="AI3" s="18">
        <v>99</v>
      </c>
      <c r="AJ3" s="18">
        <v>100</v>
      </c>
      <c r="AK3" s="18">
        <f t="shared" si="4"/>
        <v>398</v>
      </c>
      <c r="AL3" s="18">
        <v>23</v>
      </c>
      <c r="AM3" s="18">
        <v>89</v>
      </c>
      <c r="AN3" s="18">
        <v>95</v>
      </c>
      <c r="AO3" s="18">
        <v>94</v>
      </c>
      <c r="AP3" s="19">
        <v>93</v>
      </c>
      <c r="AQ3" s="16">
        <f t="shared" si="5"/>
        <v>371</v>
      </c>
      <c r="AR3" s="18">
        <v>6</v>
      </c>
      <c r="AS3" s="18">
        <f t="shared" si="6"/>
        <v>1162</v>
      </c>
      <c r="AT3" s="18">
        <f t="shared" si="7"/>
        <v>46</v>
      </c>
      <c r="AU3" s="6">
        <f t="shared" si="8"/>
        <v>2315</v>
      </c>
      <c r="AV3" s="6">
        <f t="shared" si="8"/>
        <v>83</v>
      </c>
      <c r="AW3" s="23"/>
    </row>
    <row r="4" spans="1:49" ht="21" x14ac:dyDescent="0.35">
      <c r="A4" s="16">
        <v>3</v>
      </c>
      <c r="B4" s="2" t="s">
        <v>31</v>
      </c>
      <c r="C4" s="2" t="s">
        <v>32</v>
      </c>
      <c r="D4" s="21">
        <v>14786</v>
      </c>
      <c r="E4" s="17"/>
      <c r="F4" s="16"/>
      <c r="G4" s="18">
        <v>95</v>
      </c>
      <c r="H4" s="18">
        <v>97</v>
      </c>
      <c r="I4" s="18">
        <v>97</v>
      </c>
      <c r="J4" s="18">
        <v>98</v>
      </c>
      <c r="K4" s="18">
        <f t="shared" si="0"/>
        <v>387</v>
      </c>
      <c r="L4" s="18">
        <v>9</v>
      </c>
      <c r="M4" s="18">
        <v>100</v>
      </c>
      <c r="N4" s="18">
        <v>99</v>
      </c>
      <c r="O4" s="18">
        <v>98</v>
      </c>
      <c r="P4" s="18">
        <v>98</v>
      </c>
      <c r="Q4" s="18">
        <v>395</v>
      </c>
      <c r="R4" s="18">
        <v>26</v>
      </c>
      <c r="S4" s="18">
        <v>94</v>
      </c>
      <c r="T4" s="18">
        <v>89</v>
      </c>
      <c r="U4" s="18">
        <v>90</v>
      </c>
      <c r="V4" s="18">
        <v>90</v>
      </c>
      <c r="W4" s="18">
        <f t="shared" si="1"/>
        <v>363</v>
      </c>
      <c r="X4" s="18">
        <v>4</v>
      </c>
      <c r="Y4" s="18">
        <f t="shared" si="2"/>
        <v>1145</v>
      </c>
      <c r="Z4" s="18">
        <f t="shared" si="2"/>
        <v>39</v>
      </c>
      <c r="AA4" s="18">
        <v>97</v>
      </c>
      <c r="AB4" s="18">
        <v>98</v>
      </c>
      <c r="AC4" s="18">
        <v>97</v>
      </c>
      <c r="AD4" s="18">
        <v>98</v>
      </c>
      <c r="AE4" s="18">
        <f t="shared" si="3"/>
        <v>390</v>
      </c>
      <c r="AF4" s="18">
        <v>14</v>
      </c>
      <c r="AG4" s="18">
        <v>100</v>
      </c>
      <c r="AH4" s="18">
        <v>99</v>
      </c>
      <c r="AI4" s="18">
        <v>100</v>
      </c>
      <c r="AJ4" s="18">
        <v>100</v>
      </c>
      <c r="AK4" s="18">
        <f t="shared" si="4"/>
        <v>399</v>
      </c>
      <c r="AL4" s="18">
        <v>22</v>
      </c>
      <c r="AM4" s="18">
        <v>93</v>
      </c>
      <c r="AN4" s="18">
        <v>91</v>
      </c>
      <c r="AO4" s="18">
        <v>92</v>
      </c>
      <c r="AP4" s="19">
        <v>94</v>
      </c>
      <c r="AQ4" s="16">
        <f t="shared" si="5"/>
        <v>370</v>
      </c>
      <c r="AR4" s="18">
        <v>5</v>
      </c>
      <c r="AS4" s="18">
        <f t="shared" si="6"/>
        <v>1159</v>
      </c>
      <c r="AT4" s="18">
        <f t="shared" si="7"/>
        <v>41</v>
      </c>
      <c r="AU4" s="6">
        <f t="shared" si="8"/>
        <v>2304</v>
      </c>
      <c r="AV4" s="6">
        <f t="shared" si="8"/>
        <v>80</v>
      </c>
      <c r="AW4" s="23"/>
    </row>
    <row r="5" spans="1:49" ht="21" x14ac:dyDescent="0.35">
      <c r="A5" s="16">
        <v>2</v>
      </c>
      <c r="B5" s="2" t="s">
        <v>35</v>
      </c>
      <c r="C5" s="2" t="s">
        <v>36</v>
      </c>
      <c r="D5" s="8">
        <v>749</v>
      </c>
      <c r="E5" s="17"/>
      <c r="F5" s="16"/>
      <c r="G5" s="18">
        <v>96</v>
      </c>
      <c r="H5" s="18">
        <v>92</v>
      </c>
      <c r="I5" s="18">
        <v>97</v>
      </c>
      <c r="J5" s="18">
        <v>93</v>
      </c>
      <c r="K5" s="18">
        <f t="shared" si="0"/>
        <v>378</v>
      </c>
      <c r="L5" s="18">
        <v>7</v>
      </c>
      <c r="M5" s="18">
        <v>98</v>
      </c>
      <c r="N5" s="18">
        <v>99</v>
      </c>
      <c r="O5" s="18">
        <v>100</v>
      </c>
      <c r="P5" s="18">
        <v>99</v>
      </c>
      <c r="Q5" s="18">
        <v>396</v>
      </c>
      <c r="R5" s="18">
        <v>14</v>
      </c>
      <c r="S5" s="18">
        <v>90</v>
      </c>
      <c r="T5" s="18">
        <v>92</v>
      </c>
      <c r="U5" s="18">
        <v>93</v>
      </c>
      <c r="V5" s="18">
        <v>97</v>
      </c>
      <c r="W5" s="18">
        <f t="shared" si="1"/>
        <v>372</v>
      </c>
      <c r="X5" s="18">
        <v>11</v>
      </c>
      <c r="Y5" s="18">
        <f t="shared" si="2"/>
        <v>1146</v>
      </c>
      <c r="Z5" s="18">
        <f t="shared" si="2"/>
        <v>32</v>
      </c>
      <c r="AA5" s="18">
        <v>95</v>
      </c>
      <c r="AB5" s="18">
        <v>98</v>
      </c>
      <c r="AC5" s="18">
        <v>96</v>
      </c>
      <c r="AD5" s="18">
        <v>96</v>
      </c>
      <c r="AE5" s="18">
        <f t="shared" si="3"/>
        <v>385</v>
      </c>
      <c r="AF5" s="18">
        <v>14</v>
      </c>
      <c r="AG5" s="18">
        <v>99</v>
      </c>
      <c r="AH5" s="18">
        <v>99</v>
      </c>
      <c r="AI5" s="18">
        <v>98</v>
      </c>
      <c r="AJ5" s="18">
        <v>100</v>
      </c>
      <c r="AK5" s="18">
        <f t="shared" si="4"/>
        <v>396</v>
      </c>
      <c r="AL5" s="18">
        <v>18</v>
      </c>
      <c r="AM5" s="18">
        <v>88</v>
      </c>
      <c r="AN5" s="18">
        <v>90</v>
      </c>
      <c r="AO5" s="18">
        <v>90</v>
      </c>
      <c r="AP5" s="19">
        <v>94</v>
      </c>
      <c r="AQ5" s="16">
        <f t="shared" si="5"/>
        <v>362</v>
      </c>
      <c r="AR5" s="18">
        <v>3</v>
      </c>
      <c r="AS5" s="18">
        <f t="shared" si="6"/>
        <v>1143</v>
      </c>
      <c r="AT5" s="18">
        <f t="shared" si="7"/>
        <v>35</v>
      </c>
      <c r="AU5" s="6">
        <f t="shared" si="8"/>
        <v>2289</v>
      </c>
      <c r="AV5" s="6">
        <f t="shared" si="8"/>
        <v>67</v>
      </c>
      <c r="AW5" s="23"/>
    </row>
    <row r="6" spans="1:49" ht="21" x14ac:dyDescent="0.35">
      <c r="A6" s="16">
        <v>1</v>
      </c>
      <c r="B6" s="2" t="s">
        <v>17</v>
      </c>
      <c r="C6" s="2" t="s">
        <v>18</v>
      </c>
      <c r="D6" s="8">
        <v>31651</v>
      </c>
      <c r="E6" s="17"/>
      <c r="G6" s="18">
        <v>96</v>
      </c>
      <c r="H6" s="18">
        <v>96</v>
      </c>
      <c r="I6" s="18">
        <v>95</v>
      </c>
      <c r="J6" s="18">
        <v>94</v>
      </c>
      <c r="K6" s="18">
        <f t="shared" si="0"/>
        <v>381</v>
      </c>
      <c r="L6" s="18">
        <v>9</v>
      </c>
      <c r="M6" s="18">
        <v>98</v>
      </c>
      <c r="N6" s="18">
        <v>100</v>
      </c>
      <c r="O6" s="18">
        <v>100</v>
      </c>
      <c r="P6" s="18">
        <v>99</v>
      </c>
      <c r="Q6" s="18">
        <v>397</v>
      </c>
      <c r="R6" s="18">
        <v>24</v>
      </c>
      <c r="S6" s="18">
        <v>86</v>
      </c>
      <c r="T6" s="18">
        <v>92</v>
      </c>
      <c r="U6" s="18">
        <v>92</v>
      </c>
      <c r="V6" s="18">
        <v>86</v>
      </c>
      <c r="W6" s="18">
        <f t="shared" si="1"/>
        <v>356</v>
      </c>
      <c r="X6" s="18">
        <v>9</v>
      </c>
      <c r="Y6" s="18">
        <f t="shared" si="2"/>
        <v>1134</v>
      </c>
      <c r="Z6" s="18">
        <f t="shared" si="2"/>
        <v>42</v>
      </c>
      <c r="AA6" s="18">
        <v>95</v>
      </c>
      <c r="AB6" s="18">
        <v>96</v>
      </c>
      <c r="AC6" s="18">
        <v>98</v>
      </c>
      <c r="AD6" s="18">
        <v>95</v>
      </c>
      <c r="AE6" s="18">
        <f t="shared" si="3"/>
        <v>384</v>
      </c>
      <c r="AF6" s="18">
        <v>7</v>
      </c>
      <c r="AG6" s="18">
        <v>100</v>
      </c>
      <c r="AH6" s="18">
        <v>98</v>
      </c>
      <c r="AI6" s="18">
        <v>100</v>
      </c>
      <c r="AJ6" s="18">
        <v>100</v>
      </c>
      <c r="AK6" s="18">
        <f t="shared" si="4"/>
        <v>398</v>
      </c>
      <c r="AL6" s="18">
        <v>28</v>
      </c>
      <c r="AM6" s="18">
        <v>80</v>
      </c>
      <c r="AN6" s="18">
        <v>85</v>
      </c>
      <c r="AO6" s="18">
        <v>89</v>
      </c>
      <c r="AP6" s="19">
        <v>82</v>
      </c>
      <c r="AQ6" s="16">
        <f t="shared" si="5"/>
        <v>336</v>
      </c>
      <c r="AR6" s="18">
        <v>2</v>
      </c>
      <c r="AS6" s="18">
        <f t="shared" si="6"/>
        <v>1118</v>
      </c>
      <c r="AT6" s="18">
        <f t="shared" si="7"/>
        <v>37</v>
      </c>
      <c r="AU6" s="6">
        <f t="shared" si="8"/>
        <v>2252</v>
      </c>
      <c r="AV6" s="6">
        <f t="shared" si="8"/>
        <v>79</v>
      </c>
      <c r="AW6" s="23"/>
    </row>
    <row r="7" spans="1:49" ht="21" x14ac:dyDescent="0.35">
      <c r="A7" s="16">
        <v>6</v>
      </c>
      <c r="B7" s="2" t="s">
        <v>52</v>
      </c>
      <c r="C7" s="2" t="s">
        <v>53</v>
      </c>
      <c r="D7" s="8">
        <v>1202</v>
      </c>
      <c r="E7" s="17"/>
      <c r="F7" s="16"/>
      <c r="G7" s="18">
        <v>100</v>
      </c>
      <c r="H7" s="18">
        <v>99</v>
      </c>
      <c r="I7" s="18">
        <v>100</v>
      </c>
      <c r="J7" s="18">
        <v>100</v>
      </c>
      <c r="K7" s="18">
        <f t="shared" si="0"/>
        <v>399</v>
      </c>
      <c r="L7" s="18">
        <v>30</v>
      </c>
      <c r="M7" s="18">
        <v>100</v>
      </c>
      <c r="N7" s="18">
        <v>100</v>
      </c>
      <c r="O7" s="18">
        <v>100</v>
      </c>
      <c r="P7" s="18">
        <v>98</v>
      </c>
      <c r="Q7" s="18">
        <f>SUM(M7:P7)</f>
        <v>398</v>
      </c>
      <c r="R7" s="18">
        <v>20</v>
      </c>
      <c r="S7" s="18">
        <v>82</v>
      </c>
      <c r="T7" s="18">
        <v>77</v>
      </c>
      <c r="U7" s="18">
        <v>73</v>
      </c>
      <c r="V7" s="18">
        <v>83</v>
      </c>
      <c r="W7" s="18">
        <f t="shared" si="1"/>
        <v>315</v>
      </c>
      <c r="X7" s="18">
        <v>0</v>
      </c>
      <c r="Y7" s="18">
        <f t="shared" si="2"/>
        <v>1112</v>
      </c>
      <c r="Z7" s="18">
        <f t="shared" si="2"/>
        <v>50</v>
      </c>
      <c r="AA7" s="18">
        <v>94</v>
      </c>
      <c r="AB7" s="18">
        <v>91</v>
      </c>
      <c r="AC7" s="18">
        <v>87</v>
      </c>
      <c r="AD7" s="18">
        <v>95</v>
      </c>
      <c r="AE7" s="18">
        <f t="shared" si="3"/>
        <v>367</v>
      </c>
      <c r="AF7" s="18">
        <v>5</v>
      </c>
      <c r="AG7" s="18">
        <v>96</v>
      </c>
      <c r="AH7" s="18">
        <v>93</v>
      </c>
      <c r="AI7" s="18">
        <v>97</v>
      </c>
      <c r="AJ7" s="18">
        <v>97</v>
      </c>
      <c r="AK7" s="18">
        <f t="shared" si="4"/>
        <v>383</v>
      </c>
      <c r="AL7" s="18">
        <v>9</v>
      </c>
      <c r="AM7" s="18">
        <v>83</v>
      </c>
      <c r="AN7" s="18">
        <v>90</v>
      </c>
      <c r="AO7" s="18">
        <v>93</v>
      </c>
      <c r="AP7" s="19">
        <v>87</v>
      </c>
      <c r="AQ7" s="16">
        <f t="shared" si="5"/>
        <v>353</v>
      </c>
      <c r="AR7" s="18">
        <v>2</v>
      </c>
      <c r="AS7" s="18">
        <f t="shared" si="6"/>
        <v>1103</v>
      </c>
      <c r="AT7" s="18">
        <f t="shared" si="7"/>
        <v>16</v>
      </c>
      <c r="AU7" s="6">
        <f t="shared" si="8"/>
        <v>2215</v>
      </c>
      <c r="AV7" s="6">
        <f t="shared" si="8"/>
        <v>66</v>
      </c>
      <c r="AW7" s="23"/>
    </row>
    <row r="14" spans="1:49" x14ac:dyDescent="0.25">
      <c r="M14" s="18"/>
      <c r="N14" s="18"/>
      <c r="O14" s="18"/>
      <c r="P14" s="18"/>
      <c r="Q14" s="18"/>
      <c r="R14" s="18"/>
    </row>
  </sheetData>
  <sortState ref="B2:AV7">
    <sortCondition descending="1" ref="AU2:AU7"/>
    <sortCondition descending="1" ref="AV2:AV7"/>
  </sortState>
  <pageMargins left="0.45" right="0.31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"/>
  <sheetViews>
    <sheetView workbookViewId="0">
      <selection activeCell="U1" sqref="U1:V1048576"/>
    </sheetView>
  </sheetViews>
  <sheetFormatPr defaultColWidth="9.140625" defaultRowHeight="15.75" x14ac:dyDescent="0.25"/>
  <cols>
    <col min="1" max="1" width="5.5703125" style="6" bestFit="1" customWidth="1"/>
    <col min="2" max="2" width="10.42578125" style="6" bestFit="1" customWidth="1"/>
    <col min="3" max="3" width="9.42578125" style="6" bestFit="1" customWidth="1"/>
    <col min="4" max="4" width="7.85546875" style="6" bestFit="1" customWidth="1"/>
    <col min="5" max="5" width="5.7109375" style="6" hidden="1" customWidth="1"/>
    <col min="6" max="6" width="4" style="6" hidden="1" customWidth="1"/>
    <col min="7" max="8" width="4.28515625" style="6" bestFit="1" customWidth="1"/>
    <col min="9" max="9" width="6.85546875" style="6" bestFit="1" customWidth="1"/>
    <col min="10" max="10" width="5.42578125" style="6" bestFit="1" customWidth="1"/>
    <col min="11" max="11" width="5.140625" style="6" bestFit="1" customWidth="1"/>
    <col min="12" max="12" width="4.140625" style="6" bestFit="1" customWidth="1"/>
    <col min="13" max="13" width="6.85546875" style="6" bestFit="1" customWidth="1"/>
    <col min="14" max="14" width="5.42578125" style="6" bestFit="1" customWidth="1"/>
    <col min="15" max="16" width="4.140625" style="6" bestFit="1" customWidth="1"/>
    <col min="17" max="17" width="5.42578125" style="6" bestFit="1" customWidth="1"/>
    <col min="18" max="18" width="6.85546875" style="6" bestFit="1" customWidth="1"/>
    <col min="19" max="19" width="7.5703125" style="6" customWidth="1"/>
    <col min="20" max="20" width="10.85546875" style="6" customWidth="1"/>
    <col min="21" max="21" width="10.42578125" style="6" hidden="1" customWidth="1"/>
    <col min="22" max="22" width="6.85546875" style="6" hidden="1" customWidth="1"/>
    <col min="23" max="23" width="5.140625" style="6" bestFit="1" customWidth="1"/>
    <col min="24" max="24" width="4.140625" style="6" bestFit="1" customWidth="1"/>
    <col min="25" max="25" width="6.85546875" style="6" bestFit="1" customWidth="1"/>
    <col min="26" max="26" width="7" style="6" bestFit="1" customWidth="1"/>
    <col min="27" max="27" width="5.140625" style="6" bestFit="1" customWidth="1"/>
    <col min="28" max="28" width="4.140625" style="6" bestFit="1" customWidth="1"/>
    <col min="29" max="29" width="7.42578125" style="6" bestFit="1" customWidth="1"/>
    <col min="30" max="30" width="5" style="6" bestFit="1" customWidth="1"/>
    <col min="31" max="31" width="6.85546875" style="6" bestFit="1" customWidth="1"/>
    <col min="32" max="32" width="4.140625" style="6" bestFit="1" customWidth="1"/>
    <col min="33" max="33" width="9" style="6" bestFit="1" customWidth="1"/>
    <col min="34" max="34" width="6.42578125" style="6" bestFit="1" customWidth="1"/>
    <col min="35" max="35" width="6.85546875" style="6" bestFit="1" customWidth="1"/>
    <col min="36" max="36" width="9.140625" style="6"/>
    <col min="37" max="37" width="11.7109375" style="6" bestFit="1" customWidth="1"/>
    <col min="38" max="38" width="10.7109375" style="6" bestFit="1" customWidth="1"/>
    <col min="39" max="16384" width="9.140625" style="6"/>
  </cols>
  <sheetData>
    <row r="1" spans="1:38" x14ac:dyDescent="0.25">
      <c r="A1" s="12" t="s">
        <v>1</v>
      </c>
      <c r="B1" s="14" t="s">
        <v>59</v>
      </c>
      <c r="C1" s="14" t="s">
        <v>57</v>
      </c>
      <c r="D1" s="13" t="s">
        <v>58</v>
      </c>
      <c r="E1" s="13" t="s">
        <v>61</v>
      </c>
      <c r="F1" s="15" t="s">
        <v>60</v>
      </c>
      <c r="G1" s="12" t="s">
        <v>68</v>
      </c>
      <c r="H1" s="12" t="s">
        <v>69</v>
      </c>
      <c r="I1" s="12" t="s">
        <v>76</v>
      </c>
      <c r="J1" s="12" t="s">
        <v>79</v>
      </c>
      <c r="K1" s="12" t="s">
        <v>64</v>
      </c>
      <c r="L1" s="12" t="s">
        <v>65</v>
      </c>
      <c r="M1" s="12" t="s">
        <v>78</v>
      </c>
      <c r="N1" s="12" t="s">
        <v>82</v>
      </c>
      <c r="O1" s="12" t="s">
        <v>72</v>
      </c>
      <c r="P1" s="12" t="s">
        <v>73</v>
      </c>
      <c r="Q1" s="12" t="s">
        <v>81</v>
      </c>
      <c r="R1" s="12" t="s">
        <v>77</v>
      </c>
      <c r="S1" s="12" t="s">
        <v>62</v>
      </c>
      <c r="T1" s="12" t="s">
        <v>80</v>
      </c>
      <c r="U1" s="14" t="s">
        <v>59</v>
      </c>
      <c r="V1" s="14" t="s">
        <v>57</v>
      </c>
      <c r="W1" s="12" t="s">
        <v>68</v>
      </c>
      <c r="X1" s="12" t="s">
        <v>69</v>
      </c>
      <c r="Y1" s="12" t="s">
        <v>76</v>
      </c>
      <c r="Z1" s="12" t="s">
        <v>79</v>
      </c>
      <c r="AA1" s="12" t="s">
        <v>64</v>
      </c>
      <c r="AB1" s="12" t="s">
        <v>65</v>
      </c>
      <c r="AC1" s="12" t="s">
        <v>78</v>
      </c>
      <c r="AD1" s="12" t="s">
        <v>82</v>
      </c>
      <c r="AE1" s="12" t="s">
        <v>72</v>
      </c>
      <c r="AF1" s="12" t="s">
        <v>73</v>
      </c>
      <c r="AG1" s="12" t="s">
        <v>93</v>
      </c>
      <c r="AH1" s="12" t="s">
        <v>94</v>
      </c>
      <c r="AI1" s="12" t="s">
        <v>63</v>
      </c>
      <c r="AJ1" s="12" t="s">
        <v>83</v>
      </c>
      <c r="AK1" s="3" t="s">
        <v>84</v>
      </c>
      <c r="AL1" s="3" t="s">
        <v>85</v>
      </c>
    </row>
    <row r="2" spans="1:38" x14ac:dyDescent="0.25">
      <c r="A2" s="16">
        <v>1</v>
      </c>
      <c r="B2" s="2" t="s">
        <v>41</v>
      </c>
      <c r="C2" s="2" t="s">
        <v>42</v>
      </c>
      <c r="D2" s="8">
        <v>18171</v>
      </c>
      <c r="E2" s="17"/>
      <c r="F2" s="16"/>
      <c r="G2" s="18">
        <v>97</v>
      </c>
      <c r="H2" s="18">
        <v>96</v>
      </c>
      <c r="I2" s="18">
        <v>193</v>
      </c>
      <c r="J2" s="18">
        <v>4</v>
      </c>
      <c r="K2" s="18">
        <v>100</v>
      </c>
      <c r="L2" s="18">
        <v>96</v>
      </c>
      <c r="M2" s="18">
        <v>196</v>
      </c>
      <c r="N2" s="18">
        <v>7</v>
      </c>
      <c r="O2" s="18">
        <v>87</v>
      </c>
      <c r="P2" s="18">
        <v>92</v>
      </c>
      <c r="Q2" s="18">
        <v>4</v>
      </c>
      <c r="R2" s="18">
        <v>179</v>
      </c>
      <c r="S2" s="18">
        <f>SUM(I2,M2,R2,)</f>
        <v>568</v>
      </c>
      <c r="T2" s="18">
        <f>SUM(J2,N2,Q2)</f>
        <v>15</v>
      </c>
      <c r="U2" s="2" t="s">
        <v>41</v>
      </c>
      <c r="V2" s="2" t="s">
        <v>42</v>
      </c>
      <c r="W2" s="18">
        <v>99</v>
      </c>
      <c r="X2" s="18">
        <v>95</v>
      </c>
      <c r="Y2" s="18">
        <f>SUM(W2:X2)</f>
        <v>194</v>
      </c>
      <c r="Z2" s="18">
        <v>5</v>
      </c>
      <c r="AA2" s="18">
        <v>98</v>
      </c>
      <c r="AB2" s="18">
        <v>98</v>
      </c>
      <c r="AC2" s="18">
        <f>SUM(AA2:AB2)</f>
        <v>196</v>
      </c>
      <c r="AD2" s="18">
        <v>6</v>
      </c>
      <c r="AE2" s="18">
        <v>85</v>
      </c>
      <c r="AF2" s="18">
        <v>88</v>
      </c>
      <c r="AG2" s="16">
        <f>SUM(AE2:AF2)</f>
        <v>173</v>
      </c>
      <c r="AH2" s="18">
        <v>2</v>
      </c>
      <c r="AI2" s="18">
        <f>SUM(Y2,AC2,AG2)</f>
        <v>563</v>
      </c>
      <c r="AJ2" s="18">
        <f>SUM(Z2,AD2,AH2,)</f>
        <v>13</v>
      </c>
      <c r="AK2" s="5">
        <f>SUM(S2,AI2)</f>
        <v>1131</v>
      </c>
      <c r="AL2" s="5">
        <f>SUM(AJ2,T2)</f>
        <v>28</v>
      </c>
    </row>
    <row r="3" spans="1:38" x14ac:dyDescent="0.25">
      <c r="A3" s="16">
        <v>2</v>
      </c>
      <c r="B3" s="2" t="s">
        <v>20</v>
      </c>
      <c r="C3" s="2" t="s">
        <v>21</v>
      </c>
      <c r="D3" s="8">
        <v>12293</v>
      </c>
      <c r="E3" s="17"/>
      <c r="G3" s="18">
        <v>94</v>
      </c>
      <c r="H3" s="18">
        <v>92</v>
      </c>
      <c r="I3" s="18">
        <v>186</v>
      </c>
      <c r="J3" s="18">
        <v>3</v>
      </c>
      <c r="K3" s="18">
        <v>98</v>
      </c>
      <c r="L3" s="18">
        <v>99</v>
      </c>
      <c r="M3" s="18">
        <v>197</v>
      </c>
      <c r="N3" s="18">
        <v>14</v>
      </c>
      <c r="O3" s="18">
        <v>93</v>
      </c>
      <c r="P3" s="18">
        <v>89</v>
      </c>
      <c r="Q3" s="18">
        <v>4</v>
      </c>
      <c r="R3" s="18">
        <v>182</v>
      </c>
      <c r="S3" s="18">
        <f>SUM(I3,M3,R3,)</f>
        <v>565</v>
      </c>
      <c r="T3" s="18">
        <f>SUM(J3,N3,Q3)</f>
        <v>21</v>
      </c>
      <c r="U3" s="2" t="s">
        <v>20</v>
      </c>
      <c r="V3" s="2" t="s">
        <v>21</v>
      </c>
      <c r="W3" s="18">
        <v>90</v>
      </c>
      <c r="X3" s="18">
        <v>95</v>
      </c>
      <c r="Y3" s="18">
        <f>SUM(W3:X3)</f>
        <v>185</v>
      </c>
      <c r="Z3" s="18">
        <v>4</v>
      </c>
      <c r="AA3" s="18">
        <v>100</v>
      </c>
      <c r="AB3" s="18">
        <v>99</v>
      </c>
      <c r="AC3" s="18">
        <f>SUM(AA3:AB3)</f>
        <v>199</v>
      </c>
      <c r="AD3" s="18">
        <v>9</v>
      </c>
      <c r="AE3" s="18">
        <v>90</v>
      </c>
      <c r="AF3" s="18">
        <v>91</v>
      </c>
      <c r="AG3" s="16">
        <f>SUM(AE3:AF3)</f>
        <v>181</v>
      </c>
      <c r="AH3" s="18">
        <v>1</v>
      </c>
      <c r="AI3" s="18">
        <f>SUM(Y3,AC3,AG3)</f>
        <v>565</v>
      </c>
      <c r="AJ3" s="18">
        <f>SUM(Z3,AD3,AH3,)</f>
        <v>14</v>
      </c>
      <c r="AK3" s="5">
        <f>SUM(S3,AI3)</f>
        <v>1130</v>
      </c>
      <c r="AL3" s="5">
        <f>SUM(AJ3,T3)</f>
        <v>35</v>
      </c>
    </row>
    <row r="4" spans="1:38" x14ac:dyDescent="0.25">
      <c r="A4" s="16">
        <v>3</v>
      </c>
      <c r="B4" s="2" t="s">
        <v>24</v>
      </c>
      <c r="C4" s="2" t="s">
        <v>25</v>
      </c>
      <c r="D4" s="8">
        <v>10251</v>
      </c>
      <c r="E4" s="17"/>
      <c r="F4" s="16"/>
      <c r="G4" s="18">
        <v>90</v>
      </c>
      <c r="H4" s="18">
        <v>88</v>
      </c>
      <c r="I4" s="18">
        <v>178</v>
      </c>
      <c r="J4" s="18">
        <v>3</v>
      </c>
      <c r="K4" s="18">
        <v>99</v>
      </c>
      <c r="L4" s="18">
        <v>96</v>
      </c>
      <c r="M4" s="18">
        <v>195</v>
      </c>
      <c r="N4" s="18">
        <v>7</v>
      </c>
      <c r="O4" s="18">
        <v>92</v>
      </c>
      <c r="P4" s="18">
        <v>90</v>
      </c>
      <c r="Q4" s="18">
        <v>2</v>
      </c>
      <c r="R4" s="18">
        <v>182</v>
      </c>
      <c r="S4" s="18">
        <f>SUM(I4,M4,R4,)</f>
        <v>555</v>
      </c>
      <c r="T4" s="18">
        <f>SUM(J4,N4,Q4)</f>
        <v>12</v>
      </c>
      <c r="U4" s="2" t="s">
        <v>24</v>
      </c>
      <c r="V4" s="2" t="s">
        <v>25</v>
      </c>
      <c r="W4" s="18">
        <v>95</v>
      </c>
      <c r="X4" s="18">
        <v>93</v>
      </c>
      <c r="Y4" s="18">
        <f>SUM(W4:X4)</f>
        <v>188</v>
      </c>
      <c r="Z4" s="18">
        <v>3</v>
      </c>
      <c r="AA4" s="18">
        <v>94</v>
      </c>
      <c r="AB4" s="18">
        <v>97</v>
      </c>
      <c r="AC4" s="18">
        <f>SUM(AA4:AB4)</f>
        <v>191</v>
      </c>
      <c r="AD4" s="18">
        <v>7</v>
      </c>
      <c r="AE4" s="18">
        <v>86</v>
      </c>
      <c r="AF4" s="18">
        <v>82</v>
      </c>
      <c r="AG4" s="16">
        <f>SUM(AE4:AF4)</f>
        <v>168</v>
      </c>
      <c r="AH4" s="18">
        <v>1</v>
      </c>
      <c r="AI4" s="18">
        <f>SUM(Y4,AC4,AG4)</f>
        <v>547</v>
      </c>
      <c r="AJ4" s="18">
        <f>SUM(Z4,AD4,AH4,)</f>
        <v>11</v>
      </c>
      <c r="AK4" s="5">
        <f>SUM(S4,AI4)</f>
        <v>1102</v>
      </c>
      <c r="AL4" s="5">
        <f>SUM(AJ4,T4)</f>
        <v>23</v>
      </c>
    </row>
    <row r="5" spans="1:38" x14ac:dyDescent="0.25">
      <c r="A5" s="16">
        <v>4</v>
      </c>
      <c r="B5" s="2" t="s">
        <v>26</v>
      </c>
      <c r="C5" s="2" t="s">
        <v>27</v>
      </c>
      <c r="D5" s="8">
        <v>1481</v>
      </c>
      <c r="E5" s="17"/>
      <c r="F5" s="16"/>
      <c r="G5" s="18">
        <v>94</v>
      </c>
      <c r="H5" s="18">
        <v>92</v>
      </c>
      <c r="I5" s="18">
        <v>186</v>
      </c>
      <c r="J5" s="18">
        <v>6</v>
      </c>
      <c r="K5" s="18">
        <v>95</v>
      </c>
      <c r="L5" s="18">
        <v>96</v>
      </c>
      <c r="M5" s="18">
        <v>191</v>
      </c>
      <c r="N5" s="18">
        <v>6</v>
      </c>
      <c r="O5" s="18">
        <v>84</v>
      </c>
      <c r="P5" s="18">
        <v>90</v>
      </c>
      <c r="Q5" s="18">
        <v>0</v>
      </c>
      <c r="R5" s="18">
        <v>174</v>
      </c>
      <c r="S5" s="18">
        <f>SUM(I5,M5,R5,)</f>
        <v>551</v>
      </c>
      <c r="T5" s="18">
        <f>SUM(J5,N5,Q5)</f>
        <v>12</v>
      </c>
      <c r="U5" s="2" t="s">
        <v>26</v>
      </c>
      <c r="V5" s="2" t="s">
        <v>27</v>
      </c>
      <c r="W5" s="18">
        <v>95</v>
      </c>
      <c r="X5" s="18">
        <v>90</v>
      </c>
      <c r="Y5" s="18">
        <f>SUM(W5:X5)</f>
        <v>185</v>
      </c>
      <c r="Z5" s="18">
        <v>3</v>
      </c>
      <c r="AA5" s="18">
        <v>96</v>
      </c>
      <c r="AB5" s="18">
        <v>99</v>
      </c>
      <c r="AC5" s="18">
        <f>SUM(AA5:AB5)</f>
        <v>195</v>
      </c>
      <c r="AD5" s="18">
        <v>2</v>
      </c>
      <c r="AE5" s="18">
        <v>88</v>
      </c>
      <c r="AF5" s="18">
        <v>81</v>
      </c>
      <c r="AG5" s="16">
        <f>SUM(AE5:AF5)</f>
        <v>169</v>
      </c>
      <c r="AH5" s="18">
        <v>1</v>
      </c>
      <c r="AI5" s="18">
        <f>SUM(Y5,AC5,AG5)</f>
        <v>549</v>
      </c>
      <c r="AJ5" s="18">
        <f>SUM(Z5,AD5,AH5,)</f>
        <v>6</v>
      </c>
      <c r="AK5" s="5">
        <f>SUM(S5,AI5)</f>
        <v>1100</v>
      </c>
      <c r="AL5" s="5">
        <f>SUM(AJ5,T5)</f>
        <v>18</v>
      </c>
    </row>
    <row r="6" spans="1:38" x14ac:dyDescent="0.25">
      <c r="V6" s="18"/>
    </row>
    <row r="7" spans="1:38" x14ac:dyDescent="0.25">
      <c r="V7" s="18"/>
    </row>
  </sheetData>
  <sortState ref="B2:AN5">
    <sortCondition descending="1" ref="AK2:AK5"/>
    <sortCondition descending="1" ref="AL2:AL5"/>
  </sortState>
  <pageMargins left="0.45" right="0.4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"/>
  <sheetViews>
    <sheetView zoomScaleNormal="100" workbookViewId="0">
      <selection activeCell="S1" sqref="S1:S1048576"/>
    </sheetView>
  </sheetViews>
  <sheetFormatPr defaultRowHeight="15" x14ac:dyDescent="0.25"/>
  <cols>
    <col min="1" max="1" width="7" bestFit="1" customWidth="1"/>
    <col min="2" max="2" width="7.5703125" bestFit="1" customWidth="1"/>
    <col min="4" max="4" width="5" hidden="1" customWidth="1"/>
    <col min="5" max="6" width="4.28515625" bestFit="1" customWidth="1"/>
    <col min="7" max="7" width="8.42578125" bestFit="1" customWidth="1"/>
    <col min="8" max="8" width="7.140625" bestFit="1" customWidth="1"/>
    <col min="9" max="10" width="5.140625" bestFit="1" customWidth="1"/>
    <col min="11" max="11" width="8.28515625" bestFit="1" customWidth="1"/>
    <col min="12" max="12" width="7" bestFit="1" customWidth="1"/>
    <col min="13" max="13" width="4.140625" bestFit="1" customWidth="1"/>
    <col min="14" max="14" width="4.42578125" bestFit="1" customWidth="1"/>
    <col min="15" max="15" width="9" bestFit="1" customWidth="1"/>
    <col min="16" max="16" width="7.28515625" bestFit="1" customWidth="1"/>
    <col min="17" max="17" width="7.140625" bestFit="1" customWidth="1"/>
    <col min="18" max="18" width="11.140625" bestFit="1" customWidth="1"/>
    <col min="19" max="19" width="7.5703125" hidden="1" customWidth="1"/>
    <col min="20" max="21" width="4.5703125" bestFit="1" customWidth="1"/>
    <col min="22" max="22" width="8.7109375" bestFit="1" customWidth="1"/>
    <col min="23" max="23" width="7.140625" bestFit="1" customWidth="1"/>
    <col min="24" max="24" width="6" bestFit="1" customWidth="1"/>
    <col min="25" max="25" width="5.85546875" bestFit="1" customWidth="1"/>
    <col min="26" max="26" width="8.5703125" bestFit="1" customWidth="1"/>
    <col min="27" max="27" width="7.140625" bestFit="1" customWidth="1"/>
    <col min="28" max="29" width="4.5703125" bestFit="1" customWidth="1"/>
    <col min="30" max="30" width="8.5703125" bestFit="1" customWidth="1"/>
    <col min="31" max="31" width="6.140625" customWidth="1"/>
    <col min="32" max="32" width="7.140625" bestFit="1" customWidth="1"/>
    <col min="33" max="33" width="9" customWidth="1"/>
    <col min="34" max="34" width="10.42578125" customWidth="1"/>
    <col min="35" max="35" width="11" bestFit="1" customWidth="1"/>
  </cols>
  <sheetData>
    <row r="1" spans="1:35" ht="15.75" x14ac:dyDescent="0.25">
      <c r="A1" s="12" t="s">
        <v>1</v>
      </c>
      <c r="B1" s="14" t="s">
        <v>59</v>
      </c>
      <c r="C1" s="13" t="s">
        <v>58</v>
      </c>
      <c r="D1" s="15" t="s">
        <v>60</v>
      </c>
      <c r="E1" s="12" t="s">
        <v>68</v>
      </c>
      <c r="F1" s="12" t="s">
        <v>69</v>
      </c>
      <c r="G1" s="12" t="s">
        <v>76</v>
      </c>
      <c r="H1" s="12" t="s">
        <v>79</v>
      </c>
      <c r="I1" s="12" t="s">
        <v>64</v>
      </c>
      <c r="J1" s="12" t="s">
        <v>65</v>
      </c>
      <c r="K1" s="12" t="s">
        <v>78</v>
      </c>
      <c r="L1" s="12" t="s">
        <v>82</v>
      </c>
      <c r="M1" s="12" t="s">
        <v>72</v>
      </c>
      <c r="N1" s="12" t="s">
        <v>73</v>
      </c>
      <c r="O1" s="12" t="s">
        <v>96</v>
      </c>
      <c r="P1" s="12" t="s">
        <v>81</v>
      </c>
      <c r="Q1" s="12" t="s">
        <v>62</v>
      </c>
      <c r="R1" s="12" t="s">
        <v>80</v>
      </c>
      <c r="S1" s="14" t="s">
        <v>59</v>
      </c>
      <c r="T1" s="12" t="s">
        <v>68</v>
      </c>
      <c r="U1" s="12" t="s">
        <v>69</v>
      </c>
      <c r="V1" s="12" t="s">
        <v>76</v>
      </c>
      <c r="W1" s="12" t="s">
        <v>79</v>
      </c>
      <c r="X1" s="12" t="s">
        <v>64</v>
      </c>
      <c r="Y1" s="12" t="s">
        <v>65</v>
      </c>
      <c r="Z1" s="12" t="s">
        <v>78</v>
      </c>
      <c r="AA1" s="12" t="s">
        <v>82</v>
      </c>
      <c r="AB1" s="12" t="s">
        <v>72</v>
      </c>
      <c r="AC1" s="12" t="s">
        <v>73</v>
      </c>
      <c r="AD1" s="12" t="s">
        <v>77</v>
      </c>
      <c r="AE1" s="12" t="s">
        <v>81</v>
      </c>
      <c r="AF1" s="12" t="s">
        <v>63</v>
      </c>
      <c r="AG1" s="12" t="s">
        <v>83</v>
      </c>
      <c r="AH1" s="3" t="s">
        <v>84</v>
      </c>
      <c r="AI1" s="3" t="s">
        <v>85</v>
      </c>
    </row>
    <row r="2" spans="1:35" ht="15.75" x14ac:dyDescent="0.25">
      <c r="A2" s="16">
        <v>1</v>
      </c>
      <c r="B2" s="2" t="s">
        <v>40</v>
      </c>
      <c r="C2" s="21">
        <v>12833</v>
      </c>
      <c r="D2" s="16"/>
      <c r="E2" s="18">
        <v>97</v>
      </c>
      <c r="F2" s="18">
        <v>97</v>
      </c>
      <c r="G2" s="18">
        <f t="shared" ref="G2:G7" si="0">SUM(E2:F2)</f>
        <v>194</v>
      </c>
      <c r="H2" s="18">
        <v>4</v>
      </c>
      <c r="I2" s="18">
        <v>99</v>
      </c>
      <c r="J2" s="18">
        <v>97</v>
      </c>
      <c r="K2" s="18">
        <f t="shared" ref="K2:K7" si="1">SUM(I2:J2)</f>
        <v>196</v>
      </c>
      <c r="L2" s="18">
        <v>10</v>
      </c>
      <c r="M2" s="18">
        <v>94</v>
      </c>
      <c r="N2" s="18">
        <v>94</v>
      </c>
      <c r="O2" s="18">
        <f t="shared" ref="O2:O7" si="2">SUM(M2:N2)</f>
        <v>188</v>
      </c>
      <c r="P2" s="18">
        <v>4</v>
      </c>
      <c r="Q2" s="18">
        <f t="shared" ref="Q2:R7" si="3">SUM(O2,K2,G2)</f>
        <v>578</v>
      </c>
      <c r="R2" s="18">
        <f t="shared" si="3"/>
        <v>18</v>
      </c>
      <c r="S2" s="2" t="s">
        <v>40</v>
      </c>
      <c r="T2" s="18">
        <v>99</v>
      </c>
      <c r="U2" s="18">
        <v>99</v>
      </c>
      <c r="V2" s="18">
        <f t="shared" ref="V2:V7" si="4">SUM(T2:U2)</f>
        <v>198</v>
      </c>
      <c r="W2" s="18">
        <v>3</v>
      </c>
      <c r="X2" s="18">
        <v>99</v>
      </c>
      <c r="Y2" s="18">
        <v>100</v>
      </c>
      <c r="Z2" s="18">
        <f t="shared" ref="Z2:Z7" si="5">SUM(X2:Y2)</f>
        <v>199</v>
      </c>
      <c r="AA2" s="18">
        <v>12</v>
      </c>
      <c r="AB2" s="18">
        <v>92</v>
      </c>
      <c r="AC2" s="18">
        <v>97</v>
      </c>
      <c r="AD2" s="18">
        <f t="shared" ref="AD2:AD7" si="6">SUM(AB2,AC2)</f>
        <v>189</v>
      </c>
      <c r="AE2" s="16">
        <v>2</v>
      </c>
      <c r="AF2" s="18">
        <f t="shared" ref="AF2:AG7" si="7">SUM(AD2,Z2,V2)</f>
        <v>586</v>
      </c>
      <c r="AG2" s="18">
        <f t="shared" si="7"/>
        <v>17</v>
      </c>
      <c r="AH2" s="5">
        <f t="shared" ref="AH2:AH7" si="8">SUM(AF2,Q2)</f>
        <v>1164</v>
      </c>
      <c r="AI2" s="5">
        <f t="shared" ref="AI2:AI7" si="9">SUM(R2,AG2)</f>
        <v>35</v>
      </c>
    </row>
    <row r="3" spans="1:35" ht="15.75" x14ac:dyDescent="0.25">
      <c r="A3" s="16">
        <v>2</v>
      </c>
      <c r="B3" s="2" t="s">
        <v>37</v>
      </c>
      <c r="C3" s="21">
        <v>14663</v>
      </c>
      <c r="D3" s="16"/>
      <c r="E3" s="18">
        <v>96</v>
      </c>
      <c r="F3" s="18">
        <v>95</v>
      </c>
      <c r="G3" s="18">
        <f t="shared" si="0"/>
        <v>191</v>
      </c>
      <c r="H3" s="18">
        <v>5</v>
      </c>
      <c r="I3" s="18">
        <v>100</v>
      </c>
      <c r="J3" s="18">
        <v>100</v>
      </c>
      <c r="K3" s="18">
        <f t="shared" si="1"/>
        <v>200</v>
      </c>
      <c r="L3" s="18">
        <v>6</v>
      </c>
      <c r="M3" s="18">
        <v>93</v>
      </c>
      <c r="N3" s="18">
        <v>94</v>
      </c>
      <c r="O3" s="18">
        <f t="shared" si="2"/>
        <v>187</v>
      </c>
      <c r="P3" s="18">
        <v>3</v>
      </c>
      <c r="Q3" s="18">
        <f t="shared" si="3"/>
        <v>578</v>
      </c>
      <c r="R3" s="18">
        <f t="shared" si="3"/>
        <v>14</v>
      </c>
      <c r="S3" s="2" t="s">
        <v>37</v>
      </c>
      <c r="T3" s="18">
        <v>97</v>
      </c>
      <c r="U3" s="18">
        <v>97</v>
      </c>
      <c r="V3" s="18">
        <f t="shared" si="4"/>
        <v>194</v>
      </c>
      <c r="W3" s="18">
        <v>6</v>
      </c>
      <c r="X3" s="18">
        <v>99</v>
      </c>
      <c r="Y3" s="18">
        <v>99</v>
      </c>
      <c r="Z3" s="18">
        <f t="shared" si="5"/>
        <v>198</v>
      </c>
      <c r="AA3" s="18">
        <v>9</v>
      </c>
      <c r="AB3" s="18">
        <v>91</v>
      </c>
      <c r="AC3" s="18">
        <v>94</v>
      </c>
      <c r="AD3" s="18">
        <f t="shared" si="6"/>
        <v>185</v>
      </c>
      <c r="AE3" s="16">
        <v>4</v>
      </c>
      <c r="AF3" s="18">
        <f t="shared" si="7"/>
        <v>577</v>
      </c>
      <c r="AG3" s="18">
        <f t="shared" si="7"/>
        <v>19</v>
      </c>
      <c r="AH3" s="5">
        <f t="shared" si="8"/>
        <v>1155</v>
      </c>
      <c r="AI3" s="5">
        <f t="shared" si="9"/>
        <v>33</v>
      </c>
    </row>
    <row r="4" spans="1:35" ht="15.75" x14ac:dyDescent="0.25">
      <c r="A4" s="16">
        <v>3</v>
      </c>
      <c r="B4" s="2" t="s">
        <v>43</v>
      </c>
      <c r="C4" s="6">
        <v>1106</v>
      </c>
      <c r="D4" s="16"/>
      <c r="E4" s="18">
        <v>99</v>
      </c>
      <c r="F4" s="18">
        <v>98</v>
      </c>
      <c r="G4" s="18">
        <f t="shared" si="0"/>
        <v>197</v>
      </c>
      <c r="H4" s="18">
        <v>8</v>
      </c>
      <c r="I4" s="18">
        <v>99</v>
      </c>
      <c r="J4" s="18">
        <v>97</v>
      </c>
      <c r="K4" s="18">
        <f t="shared" si="1"/>
        <v>196</v>
      </c>
      <c r="L4" s="18">
        <v>8</v>
      </c>
      <c r="M4" s="18">
        <v>92</v>
      </c>
      <c r="N4" s="18">
        <v>91</v>
      </c>
      <c r="O4" s="18">
        <f t="shared" si="2"/>
        <v>183</v>
      </c>
      <c r="P4" s="18">
        <v>0</v>
      </c>
      <c r="Q4" s="18">
        <f t="shared" si="3"/>
        <v>576</v>
      </c>
      <c r="R4" s="18">
        <f t="shared" si="3"/>
        <v>16</v>
      </c>
      <c r="S4" s="2" t="s">
        <v>43</v>
      </c>
      <c r="T4" s="18">
        <v>97</v>
      </c>
      <c r="U4" s="18">
        <v>95</v>
      </c>
      <c r="V4" s="18">
        <f t="shared" si="4"/>
        <v>192</v>
      </c>
      <c r="W4" s="18">
        <v>4</v>
      </c>
      <c r="X4" s="18">
        <v>100</v>
      </c>
      <c r="Y4" s="18">
        <v>99</v>
      </c>
      <c r="Z4" s="18">
        <f t="shared" si="5"/>
        <v>199</v>
      </c>
      <c r="AA4" s="18">
        <v>12</v>
      </c>
      <c r="AB4" s="18">
        <v>87</v>
      </c>
      <c r="AC4" s="18">
        <v>91</v>
      </c>
      <c r="AD4" s="18">
        <f t="shared" si="6"/>
        <v>178</v>
      </c>
      <c r="AE4" s="16">
        <v>6</v>
      </c>
      <c r="AF4" s="18">
        <f t="shared" si="7"/>
        <v>569</v>
      </c>
      <c r="AG4" s="18">
        <f t="shared" si="7"/>
        <v>22</v>
      </c>
      <c r="AH4" s="5">
        <f t="shared" si="8"/>
        <v>1145</v>
      </c>
      <c r="AI4" s="5">
        <f t="shared" si="9"/>
        <v>38</v>
      </c>
    </row>
    <row r="5" spans="1:35" ht="15.75" x14ac:dyDescent="0.25">
      <c r="A5" s="16">
        <v>4</v>
      </c>
      <c r="B5" s="2" t="s">
        <v>55</v>
      </c>
      <c r="C5" s="11"/>
      <c r="D5" s="16"/>
      <c r="E5" s="18">
        <v>89</v>
      </c>
      <c r="F5" s="18">
        <v>92</v>
      </c>
      <c r="G5" s="18">
        <f t="shared" si="0"/>
        <v>181</v>
      </c>
      <c r="H5" s="18">
        <v>4</v>
      </c>
      <c r="I5" s="18">
        <v>98</v>
      </c>
      <c r="J5" s="18">
        <v>99</v>
      </c>
      <c r="K5" s="18">
        <f t="shared" si="1"/>
        <v>197</v>
      </c>
      <c r="L5" s="18">
        <v>4</v>
      </c>
      <c r="M5" s="18">
        <v>82</v>
      </c>
      <c r="N5" s="18">
        <v>82</v>
      </c>
      <c r="O5" s="18">
        <f t="shared" si="2"/>
        <v>164</v>
      </c>
      <c r="P5" s="18">
        <v>0</v>
      </c>
      <c r="Q5" s="18">
        <f t="shared" si="3"/>
        <v>542</v>
      </c>
      <c r="R5" s="18">
        <f t="shared" si="3"/>
        <v>8</v>
      </c>
      <c r="S5" s="2" t="s">
        <v>55</v>
      </c>
      <c r="T5" s="18">
        <v>91</v>
      </c>
      <c r="U5" s="18">
        <v>86</v>
      </c>
      <c r="V5" s="18">
        <f t="shared" si="4"/>
        <v>177</v>
      </c>
      <c r="W5" s="18">
        <v>1</v>
      </c>
      <c r="X5" s="18">
        <v>99</v>
      </c>
      <c r="Y5" s="18">
        <v>98</v>
      </c>
      <c r="Z5" s="18">
        <f t="shared" si="5"/>
        <v>197</v>
      </c>
      <c r="AA5" s="18">
        <v>7</v>
      </c>
      <c r="AB5" s="18">
        <v>83</v>
      </c>
      <c r="AC5" s="18">
        <v>89</v>
      </c>
      <c r="AD5" s="18">
        <f t="shared" si="6"/>
        <v>172</v>
      </c>
      <c r="AE5" s="16">
        <v>2</v>
      </c>
      <c r="AF5" s="18">
        <f t="shared" si="7"/>
        <v>546</v>
      </c>
      <c r="AG5" s="18">
        <f t="shared" si="7"/>
        <v>10</v>
      </c>
      <c r="AH5" s="5">
        <f t="shared" si="8"/>
        <v>1088</v>
      </c>
      <c r="AI5" s="5">
        <f t="shared" si="9"/>
        <v>18</v>
      </c>
    </row>
    <row r="6" spans="1:35" ht="15.75" x14ac:dyDescent="0.25">
      <c r="A6" s="16">
        <v>5</v>
      </c>
      <c r="B6" s="2" t="s">
        <v>17</v>
      </c>
      <c r="C6" s="8">
        <v>31651</v>
      </c>
      <c r="E6" s="18">
        <v>91</v>
      </c>
      <c r="F6" s="18">
        <v>85</v>
      </c>
      <c r="G6" s="18">
        <f t="shared" si="0"/>
        <v>176</v>
      </c>
      <c r="H6" s="18">
        <v>3</v>
      </c>
      <c r="I6" s="18">
        <v>94</v>
      </c>
      <c r="J6" s="18">
        <v>97</v>
      </c>
      <c r="K6" s="18">
        <f t="shared" si="1"/>
        <v>191</v>
      </c>
      <c r="L6" s="18">
        <v>5</v>
      </c>
      <c r="M6" s="18">
        <v>82</v>
      </c>
      <c r="N6" s="18">
        <v>85</v>
      </c>
      <c r="O6" s="18">
        <f t="shared" si="2"/>
        <v>167</v>
      </c>
      <c r="P6" s="18">
        <v>1</v>
      </c>
      <c r="Q6" s="18">
        <f t="shared" si="3"/>
        <v>534</v>
      </c>
      <c r="R6" s="18">
        <f t="shared" si="3"/>
        <v>9</v>
      </c>
      <c r="S6" s="2" t="s">
        <v>17</v>
      </c>
      <c r="T6" s="18">
        <v>94</v>
      </c>
      <c r="U6" s="18">
        <v>91</v>
      </c>
      <c r="V6" s="18">
        <f t="shared" si="4"/>
        <v>185</v>
      </c>
      <c r="W6" s="18">
        <v>7</v>
      </c>
      <c r="X6" s="18">
        <v>97</v>
      </c>
      <c r="Y6" s="18">
        <v>98</v>
      </c>
      <c r="Z6" s="18">
        <f t="shared" si="5"/>
        <v>195</v>
      </c>
      <c r="AA6" s="18">
        <v>5</v>
      </c>
      <c r="AB6" s="18">
        <v>88</v>
      </c>
      <c r="AC6" s="18">
        <v>85</v>
      </c>
      <c r="AD6" s="18">
        <f t="shared" si="6"/>
        <v>173</v>
      </c>
      <c r="AE6" s="18">
        <v>0</v>
      </c>
      <c r="AF6" s="18">
        <f t="shared" si="7"/>
        <v>553</v>
      </c>
      <c r="AG6" s="18">
        <f t="shared" si="7"/>
        <v>12</v>
      </c>
      <c r="AH6" s="5">
        <f t="shared" si="8"/>
        <v>1087</v>
      </c>
      <c r="AI6" s="5">
        <f t="shared" si="9"/>
        <v>21</v>
      </c>
    </row>
    <row r="7" spans="1:35" ht="15.75" x14ac:dyDescent="0.25">
      <c r="A7" s="16">
        <v>6</v>
      </c>
      <c r="B7" s="2" t="s">
        <v>52</v>
      </c>
      <c r="C7" s="8">
        <v>1202</v>
      </c>
      <c r="D7" s="16"/>
      <c r="E7" s="18">
        <v>89</v>
      </c>
      <c r="F7" s="18">
        <v>86</v>
      </c>
      <c r="G7" s="18">
        <f t="shared" si="0"/>
        <v>175</v>
      </c>
      <c r="H7" s="18">
        <v>1</v>
      </c>
      <c r="I7" s="18">
        <v>97</v>
      </c>
      <c r="J7" s="18">
        <v>97</v>
      </c>
      <c r="K7" s="18">
        <f t="shared" si="1"/>
        <v>194</v>
      </c>
      <c r="L7" s="18">
        <v>9</v>
      </c>
      <c r="M7" s="18">
        <v>84</v>
      </c>
      <c r="N7" s="18">
        <v>79</v>
      </c>
      <c r="O7" s="18">
        <f t="shared" si="2"/>
        <v>163</v>
      </c>
      <c r="P7" s="18">
        <v>2</v>
      </c>
      <c r="Q7" s="18">
        <f t="shared" si="3"/>
        <v>532</v>
      </c>
      <c r="R7" s="18">
        <f t="shared" si="3"/>
        <v>12</v>
      </c>
      <c r="S7" s="2" t="s">
        <v>52</v>
      </c>
      <c r="T7" s="18">
        <v>92</v>
      </c>
      <c r="U7" s="18">
        <v>93</v>
      </c>
      <c r="V7" s="18">
        <f t="shared" si="4"/>
        <v>185</v>
      </c>
      <c r="W7" s="18">
        <v>2</v>
      </c>
      <c r="X7" s="18">
        <v>96</v>
      </c>
      <c r="Y7" s="18">
        <v>97</v>
      </c>
      <c r="Z7" s="18">
        <f t="shared" si="5"/>
        <v>193</v>
      </c>
      <c r="AA7" s="18">
        <v>4</v>
      </c>
      <c r="AB7" s="18">
        <v>85</v>
      </c>
      <c r="AC7" s="18">
        <v>84</v>
      </c>
      <c r="AD7" s="18">
        <f t="shared" si="6"/>
        <v>169</v>
      </c>
      <c r="AE7" s="16">
        <v>1</v>
      </c>
      <c r="AF7" s="18">
        <f t="shared" si="7"/>
        <v>547</v>
      </c>
      <c r="AG7" s="18">
        <f t="shared" si="7"/>
        <v>7</v>
      </c>
      <c r="AH7" s="5">
        <f t="shared" si="8"/>
        <v>1079</v>
      </c>
      <c r="AI7" s="5">
        <f t="shared" si="9"/>
        <v>19</v>
      </c>
    </row>
  </sheetData>
  <sortState ref="A2:AI7">
    <sortCondition descending="1" ref="AH2:AH7"/>
    <sortCondition descending="1" ref="AI2:AI7"/>
  </sortState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"/>
  <sheetViews>
    <sheetView workbookViewId="0">
      <selection activeCell="M1" sqref="M1:N1048576"/>
    </sheetView>
  </sheetViews>
  <sheetFormatPr defaultRowHeight="15" x14ac:dyDescent="0.25"/>
  <cols>
    <col min="1" max="1" width="12.42578125" customWidth="1"/>
    <col min="3" max="3" width="7.42578125" hidden="1" customWidth="1"/>
    <col min="4" max="4" width="5" hidden="1" customWidth="1"/>
    <col min="12" max="12" width="10.85546875" bestFit="1" customWidth="1"/>
    <col min="13" max="13" width="10.42578125" hidden="1" customWidth="1"/>
    <col min="14" max="14" width="0" hidden="1" customWidth="1"/>
    <col min="20" max="20" width="10.85546875" bestFit="1" customWidth="1"/>
    <col min="21" max="21" width="11.7109375" bestFit="1" customWidth="1"/>
    <col min="22" max="22" width="10.7109375" bestFit="1" customWidth="1"/>
    <col min="23" max="23" width="11.7109375" bestFit="1" customWidth="1"/>
    <col min="24" max="24" width="10.7109375" bestFit="1" customWidth="1"/>
  </cols>
  <sheetData>
    <row r="1" spans="1:24" ht="15.75" x14ac:dyDescent="0.25">
      <c r="A1" s="14" t="s">
        <v>97</v>
      </c>
      <c r="B1" s="13" t="s">
        <v>58</v>
      </c>
      <c r="C1" s="13" t="s">
        <v>61</v>
      </c>
      <c r="D1" s="15" t="s">
        <v>60</v>
      </c>
      <c r="E1" s="12" t="s">
        <v>64</v>
      </c>
      <c r="F1" s="12" t="s">
        <v>65</v>
      </c>
      <c r="G1" s="12" t="s">
        <v>66</v>
      </c>
      <c r="H1" s="12" t="s">
        <v>67</v>
      </c>
      <c r="I1" s="12" t="s">
        <v>86</v>
      </c>
      <c r="J1" s="12" t="s">
        <v>87</v>
      </c>
      <c r="K1" s="12" t="s">
        <v>62</v>
      </c>
      <c r="L1" s="12" t="s">
        <v>80</v>
      </c>
      <c r="M1" s="14" t="s">
        <v>97</v>
      </c>
      <c r="N1" s="13" t="s">
        <v>58</v>
      </c>
      <c r="O1" s="12" t="s">
        <v>64</v>
      </c>
      <c r="P1" s="12" t="s">
        <v>65</v>
      </c>
      <c r="Q1" s="12" t="s">
        <v>66</v>
      </c>
      <c r="R1" s="12" t="s">
        <v>67</v>
      </c>
      <c r="S1" s="12" t="s">
        <v>86</v>
      </c>
      <c r="T1" s="12" t="s">
        <v>87</v>
      </c>
      <c r="U1" s="12" t="s">
        <v>63</v>
      </c>
      <c r="V1" s="12" t="s">
        <v>83</v>
      </c>
      <c r="W1" s="3" t="s">
        <v>84</v>
      </c>
      <c r="X1" s="3" t="s">
        <v>85</v>
      </c>
    </row>
    <row r="2" spans="1:24" ht="15.75" x14ac:dyDescent="0.25">
      <c r="A2" s="2" t="s">
        <v>41</v>
      </c>
      <c r="B2" s="8">
        <v>18171</v>
      </c>
      <c r="C2" s="17"/>
      <c r="D2" s="16"/>
      <c r="E2" s="18">
        <v>99</v>
      </c>
      <c r="F2" s="18">
        <v>99</v>
      </c>
      <c r="G2" s="18">
        <v>99</v>
      </c>
      <c r="H2" s="18">
        <v>99</v>
      </c>
      <c r="I2" s="18">
        <v>98</v>
      </c>
      <c r="J2" s="18">
        <v>98</v>
      </c>
      <c r="K2" s="18">
        <v>592</v>
      </c>
      <c r="L2" s="18">
        <v>29</v>
      </c>
      <c r="M2" s="2" t="s">
        <v>41</v>
      </c>
      <c r="N2" s="8">
        <v>18171</v>
      </c>
      <c r="O2" s="18">
        <v>97</v>
      </c>
      <c r="P2" s="18">
        <v>98</v>
      </c>
      <c r="Q2" s="18">
        <v>99</v>
      </c>
      <c r="R2" s="18">
        <v>99</v>
      </c>
      <c r="S2" s="18">
        <v>100</v>
      </c>
      <c r="T2" s="18">
        <v>97</v>
      </c>
      <c r="U2" s="18">
        <f>SUM(O2:T2)</f>
        <v>590</v>
      </c>
      <c r="V2" s="18">
        <v>35</v>
      </c>
      <c r="W2" s="5">
        <f t="shared" ref="W2:X6" si="0">SUM(U2,K2)</f>
        <v>1182</v>
      </c>
      <c r="X2" s="5">
        <f t="shared" si="0"/>
        <v>64</v>
      </c>
    </row>
    <row r="3" spans="1:24" ht="15.75" x14ac:dyDescent="0.25">
      <c r="A3" s="2" t="s">
        <v>20</v>
      </c>
      <c r="B3" s="8">
        <v>12293</v>
      </c>
      <c r="C3" s="17"/>
      <c r="E3" s="18">
        <v>99</v>
      </c>
      <c r="F3" s="18">
        <v>99</v>
      </c>
      <c r="G3" s="18">
        <v>99</v>
      </c>
      <c r="H3" s="18">
        <v>97</v>
      </c>
      <c r="I3" s="18">
        <v>99</v>
      </c>
      <c r="J3" s="18">
        <v>98</v>
      </c>
      <c r="K3" s="18">
        <f>SUM(E3:J3)</f>
        <v>591</v>
      </c>
      <c r="L3" s="18">
        <v>29</v>
      </c>
      <c r="M3" s="2" t="s">
        <v>20</v>
      </c>
      <c r="N3" s="8">
        <v>12293</v>
      </c>
      <c r="O3" s="18">
        <v>99</v>
      </c>
      <c r="P3" s="18">
        <v>99</v>
      </c>
      <c r="Q3" s="18">
        <v>100</v>
      </c>
      <c r="R3" s="18">
        <v>98</v>
      </c>
      <c r="S3" s="18">
        <v>95</v>
      </c>
      <c r="T3" s="18">
        <v>99</v>
      </c>
      <c r="U3" s="18">
        <f>SUM(O3:T3)</f>
        <v>590</v>
      </c>
      <c r="V3" s="18">
        <v>31</v>
      </c>
      <c r="W3" s="5">
        <f t="shared" si="0"/>
        <v>1181</v>
      </c>
      <c r="X3" s="5">
        <f t="shared" si="0"/>
        <v>60</v>
      </c>
    </row>
    <row r="4" spans="1:24" ht="15.75" x14ac:dyDescent="0.25">
      <c r="A4" s="2" t="s">
        <v>26</v>
      </c>
      <c r="B4" s="8">
        <v>1481</v>
      </c>
      <c r="C4" s="17"/>
      <c r="D4" s="16"/>
      <c r="E4" s="18">
        <v>98</v>
      </c>
      <c r="F4" s="18">
        <v>97</v>
      </c>
      <c r="G4" s="18">
        <v>99</v>
      </c>
      <c r="H4" s="18">
        <v>99</v>
      </c>
      <c r="I4" s="18">
        <v>99</v>
      </c>
      <c r="J4" s="18">
        <v>95</v>
      </c>
      <c r="K4" s="18">
        <f>SUM(E4:J4)</f>
        <v>587</v>
      </c>
      <c r="L4" s="18">
        <v>17</v>
      </c>
      <c r="M4" s="2" t="s">
        <v>26</v>
      </c>
      <c r="N4" s="8">
        <v>1481</v>
      </c>
      <c r="O4" s="18">
        <v>97</v>
      </c>
      <c r="P4" s="18">
        <v>97</v>
      </c>
      <c r="Q4" s="18">
        <v>99</v>
      </c>
      <c r="R4" s="18">
        <v>96</v>
      </c>
      <c r="S4" s="18">
        <v>96</v>
      </c>
      <c r="T4" s="18">
        <v>98</v>
      </c>
      <c r="U4" s="18">
        <f>SUM(O4:T4)</f>
        <v>583</v>
      </c>
      <c r="V4" s="18">
        <v>21</v>
      </c>
      <c r="W4" s="5">
        <f t="shared" si="0"/>
        <v>1170</v>
      </c>
      <c r="X4" s="5">
        <f t="shared" si="0"/>
        <v>38</v>
      </c>
    </row>
    <row r="5" spans="1:24" ht="15.75" x14ac:dyDescent="0.25">
      <c r="A5" s="2" t="s">
        <v>45</v>
      </c>
      <c r="B5" s="10"/>
      <c r="C5" s="17"/>
      <c r="D5" s="16"/>
      <c r="E5" s="18">
        <v>90</v>
      </c>
      <c r="F5" s="18">
        <v>96</v>
      </c>
      <c r="G5" s="18">
        <v>94</v>
      </c>
      <c r="H5" s="18">
        <v>97</v>
      </c>
      <c r="I5" s="18">
        <v>96</v>
      </c>
      <c r="J5" s="18">
        <v>96</v>
      </c>
      <c r="K5" s="18">
        <v>569</v>
      </c>
      <c r="L5" s="18">
        <v>14</v>
      </c>
      <c r="M5" s="2" t="s">
        <v>45</v>
      </c>
      <c r="N5" s="10"/>
      <c r="O5" s="18">
        <v>97</v>
      </c>
      <c r="P5" s="18">
        <v>96</v>
      </c>
      <c r="Q5" s="18">
        <v>97</v>
      </c>
      <c r="R5" s="18">
        <v>97</v>
      </c>
      <c r="S5" s="18">
        <v>99</v>
      </c>
      <c r="T5" s="18">
        <v>99</v>
      </c>
      <c r="U5" s="18">
        <f>SUM(O5:T5)</f>
        <v>585</v>
      </c>
      <c r="V5" s="18">
        <v>22</v>
      </c>
      <c r="W5" s="5">
        <f t="shared" si="0"/>
        <v>1154</v>
      </c>
      <c r="X5" s="5">
        <f t="shared" si="0"/>
        <v>36</v>
      </c>
    </row>
    <row r="6" spans="1:24" ht="15.75" x14ac:dyDescent="0.25">
      <c r="A6" s="2" t="s">
        <v>24</v>
      </c>
      <c r="B6" s="8">
        <v>10251</v>
      </c>
      <c r="C6" s="17"/>
      <c r="D6" s="16"/>
      <c r="E6" s="18">
        <v>94</v>
      </c>
      <c r="F6" s="18">
        <v>97</v>
      </c>
      <c r="G6" s="18">
        <v>95</v>
      </c>
      <c r="H6" s="18">
        <v>96</v>
      </c>
      <c r="I6" s="18">
        <v>97</v>
      </c>
      <c r="J6" s="18">
        <v>94</v>
      </c>
      <c r="K6" s="18">
        <f>SUM(E6:J6)</f>
        <v>573</v>
      </c>
      <c r="L6" s="18">
        <v>13</v>
      </c>
      <c r="M6" s="2" t="s">
        <v>24</v>
      </c>
      <c r="N6" s="8">
        <v>10251</v>
      </c>
      <c r="O6" s="18">
        <v>97</v>
      </c>
      <c r="P6" s="18">
        <v>95</v>
      </c>
      <c r="Q6" s="18">
        <v>98</v>
      </c>
      <c r="R6" s="18">
        <v>96</v>
      </c>
      <c r="S6" s="18">
        <v>96</v>
      </c>
      <c r="T6" s="18">
        <v>94</v>
      </c>
      <c r="U6" s="18">
        <f>SUM(O6:T6)</f>
        <v>576</v>
      </c>
      <c r="V6" s="18">
        <v>7</v>
      </c>
      <c r="W6" s="5">
        <f t="shared" si="0"/>
        <v>1149</v>
      </c>
      <c r="X6" s="5">
        <f t="shared" si="0"/>
        <v>20</v>
      </c>
    </row>
  </sheetData>
  <sortState ref="A2:X6">
    <sortCondition descending="1" ref="W2:W6"/>
    <sortCondition descending="1" ref="X2:X6"/>
  </sortState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workbookViewId="0">
      <selection activeCell="F27" sqref="F27"/>
    </sheetView>
  </sheetViews>
  <sheetFormatPr defaultRowHeight="15" x14ac:dyDescent="0.25"/>
  <cols>
    <col min="1" max="1" width="9.140625" customWidth="1"/>
    <col min="2" max="2" width="16.5703125" customWidth="1"/>
    <col min="3" max="3" width="10.28515625" bestFit="1" customWidth="1"/>
    <col min="4" max="5" width="0" hidden="1" customWidth="1"/>
    <col min="12" max="12" width="6.85546875" bestFit="1" customWidth="1"/>
    <col min="13" max="13" width="10.85546875" bestFit="1" customWidth="1"/>
    <col min="14" max="14" width="14.5703125" hidden="1" customWidth="1"/>
    <col min="15" max="15" width="10.28515625" hidden="1" customWidth="1"/>
    <col min="21" max="21" width="10.85546875" bestFit="1" customWidth="1"/>
    <col min="22" max="22" width="6.85546875" bestFit="1" customWidth="1"/>
    <col min="23" max="23" width="10.85546875" bestFit="1" customWidth="1"/>
    <col min="24" max="24" width="11.7109375" bestFit="1" customWidth="1"/>
    <col min="25" max="25" width="10.7109375" bestFit="1" customWidth="1"/>
  </cols>
  <sheetData>
    <row r="1" spans="1:25" ht="15.75" x14ac:dyDescent="0.25">
      <c r="A1" s="12" t="s">
        <v>1</v>
      </c>
      <c r="B1" s="14" t="s">
        <v>97</v>
      </c>
      <c r="C1" s="13" t="s">
        <v>58</v>
      </c>
      <c r="D1" s="13" t="s">
        <v>61</v>
      </c>
      <c r="E1" s="15" t="s">
        <v>60</v>
      </c>
      <c r="F1" s="12" t="s">
        <v>64</v>
      </c>
      <c r="G1" s="12" t="s">
        <v>65</v>
      </c>
      <c r="H1" s="12" t="s">
        <v>66</v>
      </c>
      <c r="I1" s="12" t="s">
        <v>67</v>
      </c>
      <c r="J1" s="12" t="s">
        <v>86</v>
      </c>
      <c r="K1" s="12" t="s">
        <v>87</v>
      </c>
      <c r="L1" s="12" t="s">
        <v>62</v>
      </c>
      <c r="M1" s="12" t="s">
        <v>80</v>
      </c>
      <c r="N1" s="14" t="s">
        <v>97</v>
      </c>
      <c r="O1" s="13" t="s">
        <v>58</v>
      </c>
      <c r="P1" s="12" t="s">
        <v>64</v>
      </c>
      <c r="Q1" s="12" t="s">
        <v>65</v>
      </c>
      <c r="R1" s="12" t="s">
        <v>66</v>
      </c>
      <c r="S1" s="12" t="s">
        <v>67</v>
      </c>
      <c r="T1" s="12" t="s">
        <v>86</v>
      </c>
      <c r="U1" s="12" t="s">
        <v>87</v>
      </c>
      <c r="V1" s="12" t="s">
        <v>63</v>
      </c>
      <c r="W1" s="12" t="s">
        <v>83</v>
      </c>
      <c r="X1" s="3" t="s">
        <v>84</v>
      </c>
      <c r="Y1" s="3" t="s">
        <v>85</v>
      </c>
    </row>
    <row r="2" spans="1:25" ht="15.75" x14ac:dyDescent="0.25">
      <c r="A2" s="16">
        <v>1</v>
      </c>
      <c r="B2" s="2" t="s">
        <v>29</v>
      </c>
      <c r="C2" s="21" t="s">
        <v>92</v>
      </c>
      <c r="F2" s="5">
        <v>100</v>
      </c>
      <c r="G2" s="5">
        <v>100</v>
      </c>
      <c r="H2" s="5">
        <v>98</v>
      </c>
      <c r="I2" s="5">
        <v>98</v>
      </c>
      <c r="J2" s="5">
        <v>100</v>
      </c>
      <c r="K2" s="5">
        <v>99</v>
      </c>
      <c r="L2" s="18">
        <f t="shared" ref="L2:L17" si="0">SUM(F2:K2)</f>
        <v>595</v>
      </c>
      <c r="M2" s="18">
        <v>30</v>
      </c>
      <c r="N2" s="2" t="s">
        <v>29</v>
      </c>
      <c r="O2" s="21" t="s">
        <v>92</v>
      </c>
      <c r="P2" s="18">
        <v>99</v>
      </c>
      <c r="Q2" s="18">
        <v>100</v>
      </c>
      <c r="R2" s="18">
        <v>100</v>
      </c>
      <c r="S2" s="18">
        <v>100</v>
      </c>
      <c r="T2" s="18">
        <v>98</v>
      </c>
      <c r="U2" s="18">
        <v>100</v>
      </c>
      <c r="V2" s="18">
        <f t="shared" ref="V2:V17" si="1">SUM(P2:U2)</f>
        <v>597</v>
      </c>
      <c r="W2" s="18">
        <v>40</v>
      </c>
      <c r="X2" s="5">
        <f t="shared" ref="X2:X17" si="2">SUM(V2,L2)</f>
        <v>1192</v>
      </c>
      <c r="Y2" s="5">
        <f t="shared" ref="Y2:Y17" si="3">SUM(W2,M2)</f>
        <v>70</v>
      </c>
    </row>
    <row r="3" spans="1:25" ht="15.75" x14ac:dyDescent="0.25">
      <c r="A3" s="16">
        <v>2</v>
      </c>
      <c r="B3" s="2" t="s">
        <v>40</v>
      </c>
      <c r="C3" s="21">
        <v>12833</v>
      </c>
      <c r="D3" s="17"/>
      <c r="E3" s="16"/>
      <c r="F3" s="18">
        <v>99</v>
      </c>
      <c r="G3" s="18">
        <v>100</v>
      </c>
      <c r="H3" s="18">
        <v>97</v>
      </c>
      <c r="I3" s="18">
        <v>98</v>
      </c>
      <c r="J3" s="18">
        <v>98</v>
      </c>
      <c r="K3" s="18">
        <v>100</v>
      </c>
      <c r="L3" s="18">
        <f t="shared" si="0"/>
        <v>592</v>
      </c>
      <c r="M3" s="18">
        <v>31</v>
      </c>
      <c r="N3" s="2" t="s">
        <v>40</v>
      </c>
      <c r="O3" s="21">
        <v>12833</v>
      </c>
      <c r="P3" s="18">
        <v>100</v>
      </c>
      <c r="Q3" s="18">
        <v>100</v>
      </c>
      <c r="R3" s="18">
        <v>99</v>
      </c>
      <c r="S3" s="18">
        <v>100</v>
      </c>
      <c r="T3" s="18">
        <v>99</v>
      </c>
      <c r="U3" s="18">
        <v>100</v>
      </c>
      <c r="V3" s="18">
        <f t="shared" si="1"/>
        <v>598</v>
      </c>
      <c r="W3" s="18">
        <v>39</v>
      </c>
      <c r="X3" s="5">
        <f t="shared" si="2"/>
        <v>1190</v>
      </c>
      <c r="Y3" s="5">
        <f t="shared" si="3"/>
        <v>70</v>
      </c>
    </row>
    <row r="4" spans="1:25" ht="15.75" x14ac:dyDescent="0.25">
      <c r="A4" s="16">
        <v>3</v>
      </c>
      <c r="B4" s="2" t="s">
        <v>31</v>
      </c>
      <c r="C4" s="21">
        <v>14786</v>
      </c>
      <c r="D4" s="17"/>
      <c r="E4" s="16"/>
      <c r="F4" s="18">
        <v>99</v>
      </c>
      <c r="G4" s="18">
        <v>100</v>
      </c>
      <c r="H4" s="18">
        <v>99</v>
      </c>
      <c r="I4" s="18">
        <v>100</v>
      </c>
      <c r="J4" s="18">
        <v>100</v>
      </c>
      <c r="K4" s="18">
        <v>98</v>
      </c>
      <c r="L4" s="18">
        <f t="shared" si="0"/>
        <v>596</v>
      </c>
      <c r="M4" s="18">
        <v>31</v>
      </c>
      <c r="N4" s="2" t="s">
        <v>31</v>
      </c>
      <c r="O4" s="10"/>
      <c r="P4" s="18">
        <v>100</v>
      </c>
      <c r="Q4" s="18">
        <v>100</v>
      </c>
      <c r="R4" s="18">
        <v>98</v>
      </c>
      <c r="S4" s="18">
        <v>99</v>
      </c>
      <c r="T4" s="18">
        <v>98</v>
      </c>
      <c r="U4" s="18">
        <v>99</v>
      </c>
      <c r="V4" s="18">
        <f t="shared" si="1"/>
        <v>594</v>
      </c>
      <c r="W4" s="18">
        <v>32</v>
      </c>
      <c r="X4" s="5">
        <f t="shared" si="2"/>
        <v>1190</v>
      </c>
      <c r="Y4" s="5">
        <f t="shared" si="3"/>
        <v>63</v>
      </c>
    </row>
    <row r="5" spans="1:25" ht="15.75" x14ac:dyDescent="0.25">
      <c r="A5" s="16">
        <v>4</v>
      </c>
      <c r="B5" s="2" t="s">
        <v>37</v>
      </c>
      <c r="C5" s="21">
        <v>14663</v>
      </c>
      <c r="D5" s="17"/>
      <c r="E5" s="16"/>
      <c r="F5" s="18">
        <v>98</v>
      </c>
      <c r="G5" s="18">
        <v>99</v>
      </c>
      <c r="H5" s="18">
        <v>99</v>
      </c>
      <c r="I5" s="18">
        <v>100</v>
      </c>
      <c r="J5" s="18">
        <v>100</v>
      </c>
      <c r="K5" s="18">
        <v>99</v>
      </c>
      <c r="L5" s="18">
        <f t="shared" si="0"/>
        <v>595</v>
      </c>
      <c r="M5" s="18">
        <v>31</v>
      </c>
      <c r="N5" s="2" t="s">
        <v>37</v>
      </c>
      <c r="O5" s="21">
        <v>14663</v>
      </c>
      <c r="P5" s="18">
        <v>97</v>
      </c>
      <c r="Q5" s="18">
        <v>100</v>
      </c>
      <c r="R5" s="18">
        <v>100</v>
      </c>
      <c r="S5" s="18">
        <v>100</v>
      </c>
      <c r="T5" s="18">
        <v>98</v>
      </c>
      <c r="U5" s="18">
        <v>99</v>
      </c>
      <c r="V5" s="18">
        <f t="shared" si="1"/>
        <v>594</v>
      </c>
      <c r="W5" s="18">
        <v>28</v>
      </c>
      <c r="X5" s="5">
        <f t="shared" si="2"/>
        <v>1189</v>
      </c>
      <c r="Y5" s="5">
        <f t="shared" si="3"/>
        <v>59</v>
      </c>
    </row>
    <row r="6" spans="1:25" ht="15.75" x14ac:dyDescent="0.25">
      <c r="A6" s="16">
        <v>5</v>
      </c>
      <c r="B6" s="2" t="s">
        <v>17</v>
      </c>
      <c r="C6" s="8">
        <v>31651</v>
      </c>
      <c r="D6" s="17"/>
      <c r="F6" s="18">
        <v>99</v>
      </c>
      <c r="G6" s="18">
        <v>100</v>
      </c>
      <c r="H6" s="18">
        <v>99</v>
      </c>
      <c r="I6" s="18">
        <v>100</v>
      </c>
      <c r="J6" s="18">
        <v>100</v>
      </c>
      <c r="K6" s="18">
        <v>100</v>
      </c>
      <c r="L6" s="18">
        <f t="shared" si="0"/>
        <v>598</v>
      </c>
      <c r="M6" s="18">
        <v>28</v>
      </c>
      <c r="N6" s="2" t="s">
        <v>17</v>
      </c>
      <c r="O6" s="8">
        <v>31651</v>
      </c>
      <c r="P6" s="18">
        <v>99</v>
      </c>
      <c r="Q6" s="18">
        <v>98</v>
      </c>
      <c r="R6" s="18">
        <v>98</v>
      </c>
      <c r="S6" s="18">
        <v>98</v>
      </c>
      <c r="T6" s="18">
        <v>98</v>
      </c>
      <c r="U6" s="18">
        <v>97</v>
      </c>
      <c r="V6" s="18">
        <f t="shared" si="1"/>
        <v>588</v>
      </c>
      <c r="W6" s="18">
        <v>31</v>
      </c>
      <c r="X6" s="5">
        <f t="shared" si="2"/>
        <v>1186</v>
      </c>
      <c r="Y6" s="5">
        <f t="shared" si="3"/>
        <v>59</v>
      </c>
    </row>
    <row r="7" spans="1:25" ht="15.75" x14ac:dyDescent="0.25">
      <c r="A7" s="16">
        <v>6</v>
      </c>
      <c r="B7" s="2" t="s">
        <v>22</v>
      </c>
      <c r="C7" s="8">
        <v>19265</v>
      </c>
      <c r="F7" s="5">
        <v>99</v>
      </c>
      <c r="G7" s="5">
        <v>99</v>
      </c>
      <c r="H7" s="5">
        <v>99</v>
      </c>
      <c r="I7" s="5">
        <v>99</v>
      </c>
      <c r="J7" s="5">
        <v>98</v>
      </c>
      <c r="K7" s="5">
        <v>99</v>
      </c>
      <c r="L7" s="18">
        <f t="shared" si="0"/>
        <v>593</v>
      </c>
      <c r="M7" s="18">
        <v>22</v>
      </c>
      <c r="N7" s="2" t="s">
        <v>22</v>
      </c>
      <c r="O7" s="8">
        <v>19265</v>
      </c>
      <c r="P7" s="18">
        <v>99</v>
      </c>
      <c r="Q7" s="18">
        <v>99</v>
      </c>
      <c r="R7" s="18">
        <v>98</v>
      </c>
      <c r="S7" s="18">
        <v>99</v>
      </c>
      <c r="T7" s="18">
        <v>100</v>
      </c>
      <c r="U7" s="18">
        <v>98</v>
      </c>
      <c r="V7" s="18">
        <f t="shared" si="1"/>
        <v>593</v>
      </c>
      <c r="W7" s="18">
        <v>22</v>
      </c>
      <c r="X7" s="5">
        <f t="shared" si="2"/>
        <v>1186</v>
      </c>
      <c r="Y7" s="5">
        <f t="shared" si="3"/>
        <v>44</v>
      </c>
    </row>
    <row r="8" spans="1:25" ht="15.75" x14ac:dyDescent="0.25">
      <c r="A8" s="16">
        <v>7</v>
      </c>
      <c r="B8" s="2" t="s">
        <v>35</v>
      </c>
      <c r="C8" s="8">
        <v>749</v>
      </c>
      <c r="D8" s="17"/>
      <c r="E8" s="16"/>
      <c r="F8" s="18">
        <v>100</v>
      </c>
      <c r="G8" s="18">
        <v>99</v>
      </c>
      <c r="H8" s="18">
        <v>98</v>
      </c>
      <c r="I8" s="18">
        <v>97</v>
      </c>
      <c r="J8" s="18">
        <v>98</v>
      </c>
      <c r="K8" s="18">
        <v>98</v>
      </c>
      <c r="L8" s="18">
        <f t="shared" si="0"/>
        <v>590</v>
      </c>
      <c r="M8" s="18">
        <v>27</v>
      </c>
      <c r="N8" s="2" t="s">
        <v>35</v>
      </c>
      <c r="O8" s="8">
        <v>749</v>
      </c>
      <c r="P8" s="18">
        <v>100</v>
      </c>
      <c r="Q8" s="18">
        <v>100</v>
      </c>
      <c r="R8" s="18">
        <v>99</v>
      </c>
      <c r="S8" s="18">
        <v>99</v>
      </c>
      <c r="T8" s="18">
        <v>100</v>
      </c>
      <c r="U8" s="18">
        <v>97</v>
      </c>
      <c r="V8" s="18">
        <f t="shared" si="1"/>
        <v>595</v>
      </c>
      <c r="W8" s="18">
        <v>34</v>
      </c>
      <c r="X8" s="5">
        <f t="shared" si="2"/>
        <v>1185</v>
      </c>
      <c r="Y8" s="5">
        <f t="shared" si="3"/>
        <v>61</v>
      </c>
    </row>
    <row r="9" spans="1:25" ht="15.75" x14ac:dyDescent="0.25">
      <c r="A9" s="16">
        <v>8</v>
      </c>
      <c r="B9" s="20" t="s">
        <v>90</v>
      </c>
      <c r="C9" s="20">
        <v>11828</v>
      </c>
      <c r="D9" s="20"/>
      <c r="E9" s="20"/>
      <c r="F9" s="5">
        <v>95</v>
      </c>
      <c r="G9" s="5">
        <v>99</v>
      </c>
      <c r="H9" s="5">
        <v>99</v>
      </c>
      <c r="I9" s="5">
        <v>97</v>
      </c>
      <c r="J9" s="5">
        <v>99</v>
      </c>
      <c r="K9" s="5">
        <v>100</v>
      </c>
      <c r="L9" s="18">
        <f t="shared" si="0"/>
        <v>589</v>
      </c>
      <c r="M9" s="5">
        <v>29</v>
      </c>
      <c r="N9" s="20" t="s">
        <v>90</v>
      </c>
      <c r="O9" s="20">
        <v>11828</v>
      </c>
      <c r="P9" s="18">
        <v>99</v>
      </c>
      <c r="Q9" s="18">
        <v>100</v>
      </c>
      <c r="R9" s="18">
        <v>98</v>
      </c>
      <c r="S9" s="18">
        <v>100</v>
      </c>
      <c r="T9" s="18">
        <v>100</v>
      </c>
      <c r="U9" s="18">
        <v>99</v>
      </c>
      <c r="V9" s="18">
        <f t="shared" si="1"/>
        <v>596</v>
      </c>
      <c r="W9" s="18">
        <v>29</v>
      </c>
      <c r="X9" s="5">
        <f t="shared" si="2"/>
        <v>1185</v>
      </c>
      <c r="Y9" s="5">
        <f t="shared" si="3"/>
        <v>58</v>
      </c>
    </row>
    <row r="10" spans="1:25" ht="15.75" x14ac:dyDescent="0.25">
      <c r="A10" s="16">
        <v>9</v>
      </c>
      <c r="B10" s="2" t="s">
        <v>15</v>
      </c>
      <c r="C10" s="8">
        <v>1031545</v>
      </c>
      <c r="F10" s="18">
        <v>97</v>
      </c>
      <c r="G10" s="18">
        <v>97</v>
      </c>
      <c r="H10" s="18">
        <v>98</v>
      </c>
      <c r="I10" s="18">
        <v>98</v>
      </c>
      <c r="J10" s="18">
        <v>89</v>
      </c>
      <c r="K10" s="18">
        <v>98</v>
      </c>
      <c r="L10" s="18">
        <f t="shared" si="0"/>
        <v>577</v>
      </c>
      <c r="M10" s="18">
        <v>18</v>
      </c>
      <c r="N10" s="2" t="s">
        <v>15</v>
      </c>
      <c r="O10" s="8">
        <v>1031545</v>
      </c>
      <c r="P10" s="18">
        <v>98</v>
      </c>
      <c r="Q10" s="18">
        <v>100</v>
      </c>
      <c r="R10" s="18">
        <v>98</v>
      </c>
      <c r="S10" s="18">
        <v>99</v>
      </c>
      <c r="T10" s="18">
        <v>99</v>
      </c>
      <c r="U10" s="18">
        <v>99</v>
      </c>
      <c r="V10" s="18">
        <f t="shared" si="1"/>
        <v>593</v>
      </c>
      <c r="W10" s="18">
        <v>30</v>
      </c>
      <c r="X10" s="5">
        <f t="shared" si="2"/>
        <v>1170</v>
      </c>
      <c r="Y10" s="5">
        <f t="shared" si="3"/>
        <v>48</v>
      </c>
    </row>
    <row r="11" spans="1:25" ht="15.75" x14ac:dyDescent="0.25">
      <c r="A11" s="16">
        <v>10</v>
      </c>
      <c r="B11" s="2" t="s">
        <v>9</v>
      </c>
      <c r="C11" s="8">
        <v>11151</v>
      </c>
      <c r="D11" s="17"/>
      <c r="E11" s="16"/>
      <c r="F11" s="18">
        <v>95</v>
      </c>
      <c r="G11" s="18">
        <v>97</v>
      </c>
      <c r="H11" s="18">
        <v>99</v>
      </c>
      <c r="I11" s="18">
        <v>99</v>
      </c>
      <c r="J11" s="18">
        <v>96</v>
      </c>
      <c r="K11" s="18">
        <v>97</v>
      </c>
      <c r="L11" s="18">
        <f t="shared" si="0"/>
        <v>583</v>
      </c>
      <c r="M11" s="18">
        <v>19</v>
      </c>
      <c r="N11" s="2" t="s">
        <v>9</v>
      </c>
      <c r="O11" s="8">
        <v>11151</v>
      </c>
      <c r="P11" s="18">
        <v>95</v>
      </c>
      <c r="Q11" s="18">
        <v>98</v>
      </c>
      <c r="R11" s="18">
        <v>99</v>
      </c>
      <c r="S11" s="18">
        <v>98</v>
      </c>
      <c r="T11" s="18">
        <v>97</v>
      </c>
      <c r="U11" s="18">
        <v>99</v>
      </c>
      <c r="V11" s="18">
        <f t="shared" si="1"/>
        <v>586</v>
      </c>
      <c r="W11" s="18">
        <v>27</v>
      </c>
      <c r="X11" s="5">
        <f t="shared" si="2"/>
        <v>1169</v>
      </c>
      <c r="Y11" s="5">
        <f t="shared" si="3"/>
        <v>46</v>
      </c>
    </row>
    <row r="12" spans="1:25" ht="15.75" x14ac:dyDescent="0.25">
      <c r="A12" s="16">
        <v>11</v>
      </c>
      <c r="B12" s="2" t="s">
        <v>88</v>
      </c>
      <c r="C12" s="24"/>
      <c r="F12" s="5">
        <v>96</v>
      </c>
      <c r="G12" s="5">
        <v>100</v>
      </c>
      <c r="H12" s="5">
        <v>97</v>
      </c>
      <c r="I12" s="5">
        <v>97</v>
      </c>
      <c r="J12" s="5">
        <v>97</v>
      </c>
      <c r="K12" s="5">
        <v>95</v>
      </c>
      <c r="L12" s="18">
        <f t="shared" si="0"/>
        <v>582</v>
      </c>
      <c r="M12" s="5">
        <v>20</v>
      </c>
      <c r="N12" s="2" t="s">
        <v>88</v>
      </c>
      <c r="O12" s="24"/>
      <c r="P12" s="5">
        <v>98</v>
      </c>
      <c r="Q12" s="5">
        <v>98</v>
      </c>
      <c r="R12" s="5">
        <v>98</v>
      </c>
      <c r="S12" s="5">
        <v>98</v>
      </c>
      <c r="T12" s="5">
        <v>97</v>
      </c>
      <c r="U12" s="5">
        <v>98</v>
      </c>
      <c r="V12" s="18">
        <f t="shared" si="1"/>
        <v>587</v>
      </c>
      <c r="W12" s="18">
        <v>22</v>
      </c>
      <c r="X12" s="5">
        <f t="shared" si="2"/>
        <v>1169</v>
      </c>
      <c r="Y12" s="5">
        <f t="shared" si="3"/>
        <v>42</v>
      </c>
    </row>
    <row r="13" spans="1:25" ht="15.75" x14ac:dyDescent="0.25">
      <c r="A13" s="16">
        <v>12</v>
      </c>
      <c r="B13" s="2" t="s">
        <v>55</v>
      </c>
      <c r="C13" s="11"/>
      <c r="D13" s="17"/>
      <c r="E13" s="16"/>
      <c r="F13" s="18">
        <v>97</v>
      </c>
      <c r="G13" s="18">
        <v>98</v>
      </c>
      <c r="H13" s="18">
        <v>95</v>
      </c>
      <c r="I13" s="18">
        <v>97</v>
      </c>
      <c r="J13" s="18">
        <v>95</v>
      </c>
      <c r="K13" s="18">
        <v>97</v>
      </c>
      <c r="L13" s="18">
        <f t="shared" si="0"/>
        <v>579</v>
      </c>
      <c r="M13" s="18">
        <v>24</v>
      </c>
      <c r="N13" s="2" t="s">
        <v>55</v>
      </c>
      <c r="O13" s="11"/>
      <c r="P13" s="18">
        <v>97</v>
      </c>
      <c r="Q13" s="18">
        <v>96</v>
      </c>
      <c r="R13" s="18">
        <v>100</v>
      </c>
      <c r="S13" s="18">
        <v>98</v>
      </c>
      <c r="T13" s="18">
        <v>98</v>
      </c>
      <c r="U13" s="18">
        <v>95</v>
      </c>
      <c r="V13" s="18">
        <f t="shared" si="1"/>
        <v>584</v>
      </c>
      <c r="W13" s="18">
        <v>24</v>
      </c>
      <c r="X13" s="5">
        <f t="shared" si="2"/>
        <v>1163</v>
      </c>
      <c r="Y13" s="5">
        <f t="shared" si="3"/>
        <v>48</v>
      </c>
    </row>
    <row r="14" spans="1:25" ht="15.75" x14ac:dyDescent="0.25">
      <c r="A14" s="16">
        <v>13</v>
      </c>
      <c r="B14" s="2" t="s">
        <v>52</v>
      </c>
      <c r="C14" s="8">
        <v>1202</v>
      </c>
      <c r="D14" s="17"/>
      <c r="E14" s="16"/>
      <c r="F14" s="18">
        <v>94</v>
      </c>
      <c r="G14" s="18">
        <v>99</v>
      </c>
      <c r="H14" s="18">
        <v>99</v>
      </c>
      <c r="I14" s="18">
        <v>99</v>
      </c>
      <c r="J14" s="18">
        <v>98</v>
      </c>
      <c r="K14" s="18">
        <v>94</v>
      </c>
      <c r="L14" s="18">
        <f t="shared" si="0"/>
        <v>583</v>
      </c>
      <c r="M14" s="18">
        <v>22</v>
      </c>
      <c r="N14" s="2" t="s">
        <v>52</v>
      </c>
      <c r="O14" s="8">
        <v>1202</v>
      </c>
      <c r="P14" s="18">
        <v>96</v>
      </c>
      <c r="Q14" s="18">
        <v>99</v>
      </c>
      <c r="R14" s="18">
        <v>97</v>
      </c>
      <c r="S14" s="18">
        <v>94</v>
      </c>
      <c r="T14" s="18">
        <v>97</v>
      </c>
      <c r="U14" s="18">
        <v>96</v>
      </c>
      <c r="V14" s="18">
        <f t="shared" si="1"/>
        <v>579</v>
      </c>
      <c r="W14" s="18">
        <v>17</v>
      </c>
      <c r="X14" s="5">
        <f t="shared" si="2"/>
        <v>1162</v>
      </c>
      <c r="Y14" s="5">
        <f t="shared" si="3"/>
        <v>39</v>
      </c>
    </row>
    <row r="15" spans="1:25" ht="15.75" x14ac:dyDescent="0.25">
      <c r="A15" s="16">
        <v>14</v>
      </c>
      <c r="B15" s="2" t="s">
        <v>13</v>
      </c>
      <c r="C15" s="8">
        <v>23941</v>
      </c>
      <c r="F15" s="5">
        <v>98</v>
      </c>
      <c r="G15" s="5">
        <v>98</v>
      </c>
      <c r="H15" s="5">
        <v>96</v>
      </c>
      <c r="I15" s="5">
        <v>95</v>
      </c>
      <c r="J15" s="5">
        <v>95</v>
      </c>
      <c r="K15" s="5">
        <v>95</v>
      </c>
      <c r="L15" s="18">
        <f t="shared" si="0"/>
        <v>577</v>
      </c>
      <c r="M15" s="18">
        <v>16</v>
      </c>
      <c r="N15" s="2" t="s">
        <v>13</v>
      </c>
      <c r="O15" s="8">
        <v>23941</v>
      </c>
      <c r="P15" s="25">
        <v>99</v>
      </c>
      <c r="Q15" s="25">
        <v>95</v>
      </c>
      <c r="R15" s="25">
        <v>96</v>
      </c>
      <c r="S15" s="25">
        <v>95</v>
      </c>
      <c r="T15" s="25">
        <v>96</v>
      </c>
      <c r="U15" s="25">
        <v>94</v>
      </c>
      <c r="V15" s="18">
        <f t="shared" si="1"/>
        <v>575</v>
      </c>
      <c r="W15" s="25">
        <v>12</v>
      </c>
      <c r="X15" s="5">
        <f t="shared" si="2"/>
        <v>1152</v>
      </c>
      <c r="Y15" s="5">
        <f t="shared" si="3"/>
        <v>28</v>
      </c>
    </row>
    <row r="16" spans="1:25" s="20" customFormat="1" ht="15.75" x14ac:dyDescent="0.25">
      <c r="A16" s="5">
        <v>15</v>
      </c>
      <c r="B16" s="2" t="s">
        <v>47</v>
      </c>
      <c r="C16" s="8">
        <v>30581</v>
      </c>
      <c r="D16"/>
      <c r="E16"/>
      <c r="F16" s="5">
        <v>98</v>
      </c>
      <c r="G16" s="5">
        <v>98</v>
      </c>
      <c r="H16" s="5">
        <v>97</v>
      </c>
      <c r="I16" s="5">
        <v>95</v>
      </c>
      <c r="J16" s="5">
        <v>97</v>
      </c>
      <c r="K16" s="5">
        <v>94</v>
      </c>
      <c r="L16" s="18">
        <f t="shared" si="0"/>
        <v>579</v>
      </c>
      <c r="M16" s="18">
        <v>21</v>
      </c>
      <c r="N16" s="2" t="s">
        <v>47</v>
      </c>
      <c r="O16" s="8">
        <v>30581</v>
      </c>
      <c r="P16" s="18">
        <v>99</v>
      </c>
      <c r="Q16" s="18">
        <v>98</v>
      </c>
      <c r="R16" s="18">
        <v>96</v>
      </c>
      <c r="S16" s="18">
        <v>88</v>
      </c>
      <c r="T16" s="18">
        <v>96</v>
      </c>
      <c r="U16" s="18">
        <v>95</v>
      </c>
      <c r="V16" s="18">
        <f t="shared" si="1"/>
        <v>572</v>
      </c>
      <c r="W16" s="18">
        <v>18</v>
      </c>
      <c r="X16" s="5">
        <f t="shared" si="2"/>
        <v>1151</v>
      </c>
      <c r="Y16" s="5">
        <f t="shared" si="3"/>
        <v>39</v>
      </c>
    </row>
    <row r="17" spans="1:25" ht="15.75" x14ac:dyDescent="0.25">
      <c r="A17" s="16">
        <v>16</v>
      </c>
      <c r="B17" s="2" t="s">
        <v>33</v>
      </c>
      <c r="C17" s="21">
        <v>1035802</v>
      </c>
      <c r="F17" s="5">
        <v>94</v>
      </c>
      <c r="G17" s="5">
        <v>93</v>
      </c>
      <c r="H17" s="5">
        <v>96</v>
      </c>
      <c r="I17" s="5">
        <v>96</v>
      </c>
      <c r="J17" s="5">
        <v>99</v>
      </c>
      <c r="K17" s="5">
        <v>97</v>
      </c>
      <c r="L17" s="18">
        <f t="shared" si="0"/>
        <v>575</v>
      </c>
      <c r="M17" s="5">
        <v>19</v>
      </c>
      <c r="N17" s="2" t="s">
        <v>33</v>
      </c>
      <c r="O17" s="21">
        <v>1035802</v>
      </c>
      <c r="P17" s="5">
        <v>93</v>
      </c>
      <c r="Q17" s="5">
        <v>90</v>
      </c>
      <c r="R17" s="5">
        <v>94</v>
      </c>
      <c r="S17" s="5">
        <v>98</v>
      </c>
      <c r="T17" s="5">
        <v>97</v>
      </c>
      <c r="U17" s="5">
        <v>96</v>
      </c>
      <c r="V17" s="18">
        <f t="shared" si="1"/>
        <v>568</v>
      </c>
      <c r="W17" s="5">
        <v>12</v>
      </c>
      <c r="X17" s="5">
        <f t="shared" si="2"/>
        <v>1143</v>
      </c>
      <c r="Y17" s="5">
        <f t="shared" si="3"/>
        <v>31</v>
      </c>
    </row>
  </sheetData>
  <sortState ref="B2:Y17">
    <sortCondition descending="1" ref="X2:X17"/>
    <sortCondition descending="1" ref="Y2:Y17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competitors</vt:lpstr>
      <vt:lpstr>men 3x40</vt:lpstr>
      <vt:lpstr>women 3x20</vt:lpstr>
      <vt:lpstr>standard</vt:lpstr>
      <vt:lpstr>wprone</vt:lpstr>
      <vt:lpstr>mprone</vt:lpstr>
    </vt:vector>
  </TitlesOfParts>
  <Company>United States Army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PoolNM</dc:creator>
  <cp:lastModifiedBy>Windows User</cp:lastModifiedBy>
  <cp:lastPrinted>2013-08-16T17:32:17Z</cp:lastPrinted>
  <dcterms:created xsi:type="dcterms:W3CDTF">2013-07-02T13:49:40Z</dcterms:created>
  <dcterms:modified xsi:type="dcterms:W3CDTF">2014-05-01T14:12:28Z</dcterms:modified>
</cp:coreProperties>
</file>