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35"/>
  </bookViews>
  <sheets>
    <sheet name="Prone" sheetId="1" r:id="rId1"/>
    <sheet name="Sheet2" sheetId="12" state="hidden" r:id="rId2"/>
    <sheet name="MAR" sheetId="2" r:id="rId3"/>
    <sheet name="Sheet7" sheetId="17" state="hidden" r:id="rId4"/>
    <sheet name="3x40" sheetId="4" r:id="rId5"/>
    <sheet name="Prone Super Final" sheetId="14" r:id="rId6"/>
    <sheet name="Sheet3" sheetId="13" state="hidden" r:id="rId7"/>
    <sheet name="Super Stand Final" sheetId="10" r:id="rId8"/>
    <sheet name="WAR" sheetId="3" r:id="rId9"/>
    <sheet name="Sheet6" sheetId="16" state="hidden" r:id="rId10"/>
    <sheet name="3x20" sheetId="5" r:id="rId11"/>
    <sheet name="Sheet1" sheetId="11" state="hidden" r:id="rId12"/>
    <sheet name="R6 Pr 50 Mix" sheetId="6" r:id="rId13"/>
    <sheet name="R8 3x20" sheetId="7" r:id="rId14"/>
    <sheet name=" R3, R4, R5 " sheetId="8" r:id="rId15"/>
    <sheet name="Sheet8" sheetId="18" state="hidden" r:id="rId16"/>
    <sheet name="R2 Women 10m Stand" sheetId="9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" i="3" l="1"/>
  <c r="T35" i="3"/>
  <c r="T38" i="3"/>
  <c r="T36" i="3"/>
  <c r="T37" i="3"/>
  <c r="T39" i="3"/>
  <c r="T40" i="3"/>
  <c r="T33" i="3"/>
  <c r="X34" i="2"/>
  <c r="X35" i="2"/>
  <c r="X36" i="2"/>
  <c r="X37" i="2"/>
  <c r="X38" i="2"/>
  <c r="X39" i="2"/>
  <c r="X40" i="2"/>
  <c r="X33" i="2"/>
  <c r="H33" i="8"/>
  <c r="H32" i="8"/>
  <c r="F10" i="9"/>
  <c r="S8" i="8"/>
  <c r="S7" i="8"/>
  <c r="S6" i="8"/>
  <c r="S5" i="8"/>
  <c r="S9" i="8"/>
  <c r="P5" i="8"/>
  <c r="P15" i="8"/>
  <c r="R15" i="8" s="1"/>
  <c r="P16" i="8"/>
  <c r="R16" i="8" s="1"/>
  <c r="H7" i="3"/>
  <c r="Q7" i="3"/>
  <c r="N7" i="3"/>
  <c r="Q6" i="3"/>
  <c r="Q10" i="3"/>
  <c r="Q14" i="3"/>
  <c r="Q5" i="3"/>
  <c r="Q8" i="3"/>
  <c r="Q16" i="3"/>
  <c r="Q13" i="3"/>
  <c r="Q11" i="3"/>
  <c r="Q12" i="3"/>
  <c r="Q15" i="3"/>
  <c r="Q9" i="3"/>
  <c r="Q19" i="3"/>
  <c r="Q18" i="3"/>
  <c r="Q17" i="3"/>
  <c r="Q25" i="3"/>
  <c r="Q21" i="3"/>
  <c r="Q22" i="3"/>
  <c r="Q26" i="3"/>
  <c r="Q24" i="3"/>
  <c r="Q23" i="3"/>
  <c r="Q27" i="3"/>
  <c r="Q28" i="3"/>
  <c r="Q20" i="3"/>
  <c r="S16" i="8"/>
  <c r="S15" i="8"/>
  <c r="P7" i="3" l="1"/>
  <c r="T7" i="3" s="1"/>
  <c r="R5" i="8"/>
  <c r="AB8" i="5"/>
  <c r="AB9" i="5"/>
  <c r="W25" i="4"/>
  <c r="U8" i="2"/>
  <c r="R8" i="2"/>
  <c r="J8" i="2"/>
  <c r="T8" i="2" l="1"/>
  <c r="X8" i="2" s="1"/>
  <c r="J28" i="2"/>
  <c r="J19" i="2"/>
  <c r="J21" i="2"/>
  <c r="J26" i="2"/>
  <c r="J25" i="2"/>
  <c r="J24" i="2"/>
  <c r="J22" i="2"/>
  <c r="J9" i="2"/>
  <c r="J10" i="2"/>
  <c r="N5" i="3"/>
  <c r="P5" i="3" s="1"/>
  <c r="T5" i="3" s="1"/>
  <c r="N18" i="3"/>
  <c r="P18" i="3" s="1"/>
  <c r="N22" i="3"/>
  <c r="P22" i="3" s="1"/>
  <c r="N19" i="3"/>
  <c r="P19" i="3" s="1"/>
  <c r="N8" i="3"/>
  <c r="P8" i="3" s="1"/>
  <c r="T8" i="3" s="1"/>
  <c r="N9" i="3"/>
  <c r="P9" i="3" s="1"/>
  <c r="T9" i="3" s="1"/>
  <c r="N15" i="3"/>
  <c r="P15" i="3" s="1"/>
  <c r="N14" i="3"/>
  <c r="P14" i="3" s="1"/>
  <c r="N24" i="3"/>
  <c r="P24" i="3" s="1"/>
  <c r="N21" i="3"/>
  <c r="P21" i="3" s="1"/>
  <c r="N28" i="3"/>
  <c r="P28" i="3" s="1"/>
  <c r="N17" i="3"/>
  <c r="P17" i="3" s="1"/>
  <c r="N20" i="3"/>
  <c r="P20" i="3" s="1"/>
  <c r="N26" i="3"/>
  <c r="P26" i="3" s="1"/>
  <c r="N23" i="3"/>
  <c r="P23" i="3" s="1"/>
  <c r="N27" i="3"/>
  <c r="P27" i="3" s="1"/>
  <c r="N13" i="3"/>
  <c r="P13" i="3" s="1"/>
  <c r="N10" i="3"/>
  <c r="P10" i="3" s="1"/>
  <c r="T10" i="3" s="1"/>
  <c r="N6" i="3"/>
  <c r="P6" i="3" s="1"/>
  <c r="T6" i="3" s="1"/>
  <c r="N11" i="3"/>
  <c r="N16" i="3"/>
  <c r="N25" i="3"/>
  <c r="N12" i="3"/>
  <c r="P12" i="3" s="1"/>
  <c r="T12" i="3" s="1"/>
  <c r="H8" i="8"/>
  <c r="H7" i="8"/>
  <c r="P23" i="8"/>
  <c r="H16" i="3"/>
  <c r="H25" i="3"/>
  <c r="H11" i="3"/>
  <c r="M4" i="9"/>
  <c r="M5" i="9"/>
  <c r="P22" i="8"/>
  <c r="P9" i="8"/>
  <c r="P8" i="8"/>
  <c r="P7" i="8"/>
  <c r="R7" i="8" s="1"/>
  <c r="P6" i="8"/>
  <c r="U28" i="2"/>
  <c r="U19" i="2"/>
  <c r="U21" i="2"/>
  <c r="U26" i="2"/>
  <c r="U25" i="2"/>
  <c r="U24" i="2"/>
  <c r="U22" i="2"/>
  <c r="U9" i="2"/>
  <c r="U10" i="2"/>
  <c r="U14" i="2"/>
  <c r="U17" i="2"/>
  <c r="U20" i="2"/>
  <c r="U5" i="2"/>
  <c r="U6" i="2"/>
  <c r="U27" i="2"/>
  <c r="U15" i="2"/>
  <c r="U11" i="2"/>
  <c r="U23" i="2"/>
  <c r="U13" i="2"/>
  <c r="U16" i="2"/>
  <c r="U12" i="2"/>
  <c r="U18" i="2"/>
  <c r="U7" i="2"/>
  <c r="R25" i="2"/>
  <c r="R24" i="2"/>
  <c r="R22" i="2"/>
  <c r="R9" i="2"/>
  <c r="R10" i="2"/>
  <c r="R14" i="2"/>
  <c r="T14" i="2" s="1"/>
  <c r="R17" i="2"/>
  <c r="T17" i="2" s="1"/>
  <c r="R20" i="2"/>
  <c r="T20" i="2" s="1"/>
  <c r="R5" i="2"/>
  <c r="T5" i="2" s="1"/>
  <c r="X5" i="2" s="1"/>
  <c r="R6" i="2"/>
  <c r="T6" i="2" s="1"/>
  <c r="X6" i="2" s="1"/>
  <c r="R27" i="2"/>
  <c r="T27" i="2" s="1"/>
  <c r="R15" i="2"/>
  <c r="T15" i="2" s="1"/>
  <c r="R11" i="2"/>
  <c r="T11" i="2" s="1"/>
  <c r="X11" i="2" s="1"/>
  <c r="R23" i="2"/>
  <c r="T23" i="2" s="1"/>
  <c r="R13" i="2"/>
  <c r="T13" i="2" s="1"/>
  <c r="R16" i="2"/>
  <c r="T16" i="2" s="1"/>
  <c r="R12" i="2"/>
  <c r="T12" i="2" s="1"/>
  <c r="X12" i="2" s="1"/>
  <c r="R18" i="2"/>
  <c r="T18" i="2" s="1"/>
  <c r="R7" i="2"/>
  <c r="T7" i="2" s="1"/>
  <c r="X7" i="2" s="1"/>
  <c r="R28" i="2"/>
  <c r="R19" i="2"/>
  <c r="R21" i="2"/>
  <c r="R26" i="2"/>
  <c r="H23" i="8"/>
  <c r="H22" i="8"/>
  <c r="O7" i="7"/>
  <c r="P7" i="7"/>
  <c r="P6" i="7"/>
  <c r="O6" i="7"/>
  <c r="T19" i="1"/>
  <c r="Q19" i="1"/>
  <c r="S19" i="1" s="1"/>
  <c r="M7" i="7"/>
  <c r="M6" i="7"/>
  <c r="W11" i="4"/>
  <c r="AA11" i="4"/>
  <c r="H11" i="4"/>
  <c r="P25" i="3" l="1"/>
  <c r="P16" i="3"/>
  <c r="P11" i="3"/>
  <c r="T11" i="3" s="1"/>
  <c r="T28" i="2"/>
  <c r="T25" i="2"/>
  <c r="T10" i="2"/>
  <c r="X10" i="2" s="1"/>
  <c r="T22" i="2"/>
  <c r="T24" i="2"/>
  <c r="T21" i="2"/>
  <c r="T19" i="2"/>
  <c r="T9" i="2"/>
  <c r="X9" i="2" s="1"/>
  <c r="T26" i="2"/>
  <c r="R8" i="8"/>
  <c r="R23" i="8"/>
  <c r="R22" i="8"/>
  <c r="Z11" i="4"/>
  <c r="W17" i="4"/>
  <c r="W10" i="4"/>
  <c r="W8" i="4"/>
  <c r="W16" i="4"/>
  <c r="W6" i="4"/>
  <c r="W22" i="4"/>
  <c r="W21" i="4"/>
  <c r="W7" i="4"/>
  <c r="W24" i="4"/>
  <c r="W9" i="4"/>
  <c r="W15" i="4"/>
  <c r="W14" i="4"/>
  <c r="W18" i="4"/>
  <c r="W12" i="4"/>
  <c r="W13" i="4"/>
  <c r="W5" i="4"/>
  <c r="W23" i="4"/>
  <c r="W19" i="4"/>
  <c r="W20" i="4"/>
  <c r="R7" i="5"/>
  <c r="T7" i="5" s="1"/>
  <c r="AA7" i="5" s="1"/>
  <c r="R8" i="5"/>
  <c r="U7" i="5"/>
  <c r="U8" i="5"/>
  <c r="U27" i="5"/>
  <c r="U14" i="5"/>
  <c r="U9" i="5"/>
  <c r="U16" i="5"/>
  <c r="U21" i="5"/>
  <c r="U25" i="5"/>
  <c r="U18" i="5"/>
  <c r="U23" i="5"/>
  <c r="U5" i="5"/>
  <c r="U6" i="5"/>
  <c r="U15" i="5"/>
  <c r="U12" i="5"/>
  <c r="U20" i="5"/>
  <c r="U17" i="5"/>
  <c r="U24" i="5"/>
  <c r="U26" i="5"/>
  <c r="U22" i="5"/>
  <c r="U13" i="5"/>
  <c r="U19" i="5"/>
  <c r="U10" i="5"/>
  <c r="U11" i="5"/>
  <c r="J8" i="5" l="1"/>
  <c r="T8" i="5" s="1"/>
  <c r="AA8" i="5" s="1"/>
  <c r="R14" i="5"/>
  <c r="R9" i="5"/>
  <c r="R16" i="5"/>
  <c r="R21" i="5"/>
  <c r="R25" i="5"/>
  <c r="R18" i="5"/>
  <c r="R23" i="5"/>
  <c r="R5" i="5"/>
  <c r="R6" i="5"/>
  <c r="R15" i="5"/>
  <c r="R12" i="5"/>
  <c r="R20" i="5"/>
  <c r="R17" i="5"/>
  <c r="R24" i="5"/>
  <c r="R26" i="5"/>
  <c r="R22" i="5"/>
  <c r="R13" i="5"/>
  <c r="R19" i="5"/>
  <c r="R10" i="5"/>
  <c r="R11" i="5"/>
  <c r="AA7" i="4"/>
  <c r="AA8" i="4"/>
  <c r="AA6" i="4"/>
  <c r="AA9" i="4"/>
  <c r="AA10" i="4"/>
  <c r="AA25" i="4"/>
  <c r="AA12" i="4"/>
  <c r="AA13" i="4"/>
  <c r="AA15" i="4"/>
  <c r="AA14" i="4"/>
  <c r="AA16" i="4"/>
  <c r="AA17" i="4"/>
  <c r="AA18" i="4"/>
  <c r="AA19" i="4"/>
  <c r="AA20" i="4"/>
  <c r="AA21" i="4"/>
  <c r="AA22" i="4"/>
  <c r="AA23" i="4"/>
  <c r="AA24" i="4"/>
  <c r="AA5" i="4"/>
  <c r="Q9" i="1" l="1"/>
  <c r="S9" i="1" s="1"/>
  <c r="W9" i="1" s="1"/>
  <c r="Q32" i="1"/>
  <c r="Q31" i="1"/>
  <c r="S31" i="1" s="1"/>
  <c r="T6" i="1"/>
  <c r="T8" i="1"/>
  <c r="T11" i="1"/>
  <c r="T7" i="1"/>
  <c r="T13" i="1"/>
  <c r="T12" i="1"/>
  <c r="T10" i="1"/>
  <c r="T15" i="1"/>
  <c r="T16" i="1"/>
  <c r="T14" i="1"/>
  <c r="T21" i="1"/>
  <c r="T17" i="1"/>
  <c r="T18" i="1"/>
  <c r="T26" i="1"/>
  <c r="T23" i="1"/>
  <c r="T20" i="1"/>
  <c r="T25" i="1"/>
  <c r="T22" i="1"/>
  <c r="T24" i="1"/>
  <c r="T27" i="1"/>
  <c r="T29" i="1"/>
  <c r="T28" i="1"/>
  <c r="T30" i="1"/>
  <c r="T9" i="1"/>
  <c r="T32" i="1"/>
  <c r="T31" i="1"/>
  <c r="T5" i="1"/>
  <c r="S32" i="1"/>
  <c r="Q7" i="6"/>
  <c r="S7" i="6" s="1"/>
  <c r="Q5" i="6"/>
  <c r="Q9" i="6"/>
  <c r="Q6" i="1"/>
  <c r="Q8" i="1"/>
  <c r="Q11" i="1"/>
  <c r="Q7" i="1"/>
  <c r="Q13" i="1"/>
  <c r="Q12" i="1"/>
  <c r="Q10" i="1"/>
  <c r="Q15" i="1"/>
  <c r="Q16" i="1"/>
  <c r="Q14" i="1"/>
  <c r="Q21" i="1"/>
  <c r="Q17" i="1"/>
  <c r="Q18" i="1"/>
  <c r="Q26" i="1"/>
  <c r="Q23" i="1"/>
  <c r="Q20" i="1"/>
  <c r="Q25" i="1"/>
  <c r="Q22" i="1"/>
  <c r="Q24" i="1"/>
  <c r="Q27" i="1"/>
  <c r="Q29" i="1"/>
  <c r="Q28" i="1"/>
  <c r="Q30" i="1"/>
  <c r="Q5" i="1"/>
  <c r="F4" i="9"/>
  <c r="O4" i="9" s="1"/>
  <c r="F5" i="9"/>
  <c r="O5" i="9" s="1"/>
  <c r="H9" i="8"/>
  <c r="R9" i="8" s="1"/>
  <c r="H6" i="8"/>
  <c r="R6" i="8" s="1"/>
  <c r="E6" i="7"/>
  <c r="E7" i="7"/>
  <c r="I5" i="6"/>
  <c r="I9" i="6"/>
  <c r="I7" i="6"/>
  <c r="I6" i="6"/>
  <c r="S6" i="6" s="1"/>
  <c r="I8" i="6"/>
  <c r="S8" i="6" s="1"/>
  <c r="J10" i="5"/>
  <c r="T10" i="5" s="1"/>
  <c r="AA10" i="5" s="1"/>
  <c r="J24" i="5"/>
  <c r="T24" i="5" s="1"/>
  <c r="J25" i="5"/>
  <c r="T25" i="5" s="1"/>
  <c r="J13" i="5"/>
  <c r="T13" i="5" s="1"/>
  <c r="J18" i="5"/>
  <c r="T18" i="5" s="1"/>
  <c r="J22" i="5"/>
  <c r="T22" i="5" s="1"/>
  <c r="J26" i="5"/>
  <c r="T26" i="5" s="1"/>
  <c r="J27" i="5"/>
  <c r="T27" i="5" s="1"/>
  <c r="J19" i="5"/>
  <c r="T19" i="5" s="1"/>
  <c r="J14" i="5"/>
  <c r="T14" i="5" s="1"/>
  <c r="J5" i="5"/>
  <c r="T5" i="5" s="1"/>
  <c r="AA5" i="5" s="1"/>
  <c r="J16" i="5"/>
  <c r="T16" i="5" s="1"/>
  <c r="J17" i="5"/>
  <c r="T17" i="5" s="1"/>
  <c r="J23" i="5"/>
  <c r="T23" i="5" s="1"/>
  <c r="J12" i="5"/>
  <c r="T12" i="5" s="1"/>
  <c r="AA12" i="5" s="1"/>
  <c r="J15" i="5"/>
  <c r="T15" i="5" s="1"/>
  <c r="J9" i="5"/>
  <c r="T9" i="5" s="1"/>
  <c r="AA9" i="5" s="1"/>
  <c r="J11" i="5"/>
  <c r="T11" i="5" s="1"/>
  <c r="AA11" i="5" s="1"/>
  <c r="J6" i="5"/>
  <c r="T6" i="5" s="1"/>
  <c r="AA6" i="5" s="1"/>
  <c r="J21" i="5"/>
  <c r="T21" i="5" s="1"/>
  <c r="J20" i="5"/>
  <c r="T20" i="5" s="1"/>
  <c r="H10" i="4"/>
  <c r="Z10" i="4" s="1"/>
  <c r="H17" i="4"/>
  <c r="Z17" i="4" s="1"/>
  <c r="AH17" i="4" s="1"/>
  <c r="H7" i="4"/>
  <c r="Z7" i="4" s="1"/>
  <c r="H12" i="4"/>
  <c r="Z12" i="4" s="1"/>
  <c r="H8" i="4"/>
  <c r="Z8" i="4" s="1"/>
  <c r="H18" i="4"/>
  <c r="Z18" i="4" s="1"/>
  <c r="AH18" i="4" s="1"/>
  <c r="H25" i="4"/>
  <c r="Z25" i="4" s="1"/>
  <c r="H5" i="4"/>
  <c r="Z5" i="4" s="1"/>
  <c r="AH5" i="4" s="1"/>
  <c r="H19" i="4"/>
  <c r="Z19" i="4" s="1"/>
  <c r="AH19" i="4" s="1"/>
  <c r="H16" i="4"/>
  <c r="Z16" i="4" s="1"/>
  <c r="AH16" i="4" s="1"/>
  <c r="H21" i="4"/>
  <c r="Z21" i="4" s="1"/>
  <c r="AH21" i="4" s="1"/>
  <c r="H6" i="4"/>
  <c r="Z6" i="4" s="1"/>
  <c r="H9" i="4"/>
  <c r="Z9" i="4" s="1"/>
  <c r="H24" i="4"/>
  <c r="Z24" i="4" s="1"/>
  <c r="AH24" i="4" s="1"/>
  <c r="H13" i="4"/>
  <c r="Z13" i="4" s="1"/>
  <c r="H14" i="4"/>
  <c r="Z14" i="4" s="1"/>
  <c r="AH14" i="4" s="1"/>
  <c r="H22" i="4"/>
  <c r="Z22" i="4" s="1"/>
  <c r="H20" i="4"/>
  <c r="Z20" i="4" s="1"/>
  <c r="AH20" i="4" s="1"/>
  <c r="H23" i="4"/>
  <c r="Z23" i="4" s="1"/>
  <c r="H15" i="4"/>
  <c r="Z15" i="4" s="1"/>
  <c r="AH15" i="4" s="1"/>
  <c r="AH8" i="4" l="1"/>
  <c r="AH22" i="4"/>
  <c r="AH11" i="4"/>
  <c r="AH9" i="4"/>
  <c r="AH10" i="4"/>
  <c r="AH7" i="4"/>
  <c r="AH12" i="4"/>
  <c r="AH23" i="4"/>
  <c r="AH13" i="4"/>
  <c r="AH25" i="4"/>
  <c r="AH6" i="4"/>
  <c r="S5" i="6"/>
  <c r="S9" i="6"/>
  <c r="I23" i="1"/>
  <c r="S23" i="1" s="1"/>
  <c r="I15" i="1"/>
  <c r="S15" i="1" s="1"/>
  <c r="I24" i="1"/>
  <c r="S24" i="1" s="1"/>
  <c r="I18" i="1"/>
  <c r="S18" i="1" s="1"/>
  <c r="I16" i="1" l="1"/>
  <c r="S16" i="1" s="1"/>
  <c r="I6" i="1"/>
  <c r="S6" i="1" s="1"/>
  <c r="W6" i="1" s="1"/>
  <c r="I5" i="1"/>
  <c r="S5" i="1" s="1"/>
  <c r="W5" i="1" s="1"/>
  <c r="I27" i="1"/>
  <c r="S27" i="1" s="1"/>
  <c r="I7" i="1"/>
  <c r="S7" i="1" s="1"/>
  <c r="W7" i="1" s="1"/>
  <c r="I21" i="1"/>
  <c r="S21" i="1" s="1"/>
  <c r="I14" i="1"/>
  <c r="S14" i="1" s="1"/>
  <c r="I10" i="1"/>
  <c r="S10" i="1" s="1"/>
  <c r="W10" i="1" s="1"/>
  <c r="I11" i="1"/>
  <c r="S11" i="1" s="1"/>
  <c r="W11" i="1" s="1"/>
  <c r="I28" i="1"/>
  <c r="S28" i="1" s="1"/>
  <c r="I13" i="1"/>
  <c r="S13" i="1" s="1"/>
  <c r="I8" i="1"/>
  <c r="S8" i="1" s="1"/>
  <c r="W8" i="1" s="1"/>
  <c r="I26" i="1"/>
  <c r="S26" i="1" s="1"/>
  <c r="I20" i="1"/>
  <c r="S20" i="1" s="1"/>
  <c r="I12" i="1"/>
  <c r="S12" i="1" s="1"/>
  <c r="W12" i="1" s="1"/>
  <c r="I25" i="1"/>
  <c r="S25" i="1" s="1"/>
  <c r="I29" i="1"/>
  <c r="S29" i="1" s="1"/>
  <c r="I17" i="1"/>
  <c r="S17" i="1" s="1"/>
  <c r="I22" i="1"/>
  <c r="S22" i="1" s="1"/>
  <c r="I30" i="1"/>
  <c r="S30" i="1" s="1"/>
</calcChain>
</file>

<file path=xl/sharedStrings.xml><?xml version="1.0" encoding="utf-8"?>
<sst xmlns="http://schemas.openxmlformats.org/spreadsheetml/2006/main" count="495" uniqueCount="142">
  <si>
    <t>Steven Wolf</t>
  </si>
  <si>
    <t>Justin Tracy</t>
  </si>
  <si>
    <t>Sergei Martynov</t>
  </si>
  <si>
    <t>Michael McPhail</t>
  </si>
  <si>
    <t>Jober Valesco</t>
  </si>
  <si>
    <t>Eric Uptagrafft</t>
  </si>
  <si>
    <t>Karen Butler</t>
  </si>
  <si>
    <t>Adriel Mansilla</t>
  </si>
  <si>
    <t>2015 ROCKY MOUNTAIN RIFLE CHAMPIONSHIPS</t>
  </si>
  <si>
    <t>WALLIZER Bryant</t>
  </si>
  <si>
    <t xml:space="preserve">HECK Bruno </t>
  </si>
  <si>
    <t xml:space="preserve">CHRISTENSON Dempster </t>
  </si>
  <si>
    <t xml:space="preserve">SHANER William </t>
  </si>
  <si>
    <t xml:space="preserve">MCKENNA Shawn </t>
  </si>
  <si>
    <t xml:space="preserve">ALVAREZ Pablo </t>
  </si>
  <si>
    <t xml:space="preserve">SINK David </t>
  </si>
  <si>
    <t xml:space="preserve">LIUZZA Michael </t>
  </si>
  <si>
    <t xml:space="preserve">LOWE Daniel </t>
  </si>
  <si>
    <t xml:space="preserve">BAKER Troy </t>
  </si>
  <si>
    <t xml:space="preserve">MOREIRA Leonardo </t>
  </si>
  <si>
    <t>BUCHANAN Jacob</t>
  </si>
  <si>
    <t xml:space="preserve">MARTZ Daniel </t>
  </si>
  <si>
    <t xml:space="preserve">KIMBALL Harry </t>
  </si>
  <si>
    <t xml:space="preserve">HENDERSON Tristan </t>
  </si>
  <si>
    <t>Juan Angeloni</t>
  </si>
  <si>
    <t>Cassio Rippel</t>
  </si>
  <si>
    <t>Bruno Heck</t>
  </si>
  <si>
    <t>David Sink</t>
  </si>
  <si>
    <t>Leonardo Moreira</t>
  </si>
  <si>
    <t>Anget Velarte</t>
  </si>
  <si>
    <t>Marc Monene</t>
  </si>
  <si>
    <t>Dempster Christenson</t>
  </si>
  <si>
    <t>Michael Liuzza</t>
  </si>
  <si>
    <t>William Shaner</t>
  </si>
  <si>
    <t>Tristan Henderson</t>
  </si>
  <si>
    <t>Thomas Csenge</t>
  </si>
  <si>
    <t>Daniel Lowe</t>
  </si>
  <si>
    <t>Bryant Wallizer</t>
  </si>
  <si>
    <t>Jacob Buchanan</t>
  </si>
  <si>
    <t>Daniel Martz</t>
  </si>
  <si>
    <t>Pablo Alvarez</t>
  </si>
  <si>
    <t>Erin McNeil</t>
  </si>
  <si>
    <t>Elizabeth Marsh</t>
  </si>
  <si>
    <t>Sarah Beard</t>
  </si>
  <si>
    <t>Amy Sowash</t>
  </si>
  <si>
    <t>Emily Quiner</t>
  </si>
  <si>
    <t>Lisette Grunwell-Lacey</t>
  </si>
  <si>
    <t>Amelia Fournel</t>
  </si>
  <si>
    <t>Maranda Nelson</t>
  </si>
  <si>
    <t>Hailee Sigmon</t>
  </si>
  <si>
    <t>Angeline Henry</t>
  </si>
  <si>
    <t>Emily Holsopple</t>
  </si>
  <si>
    <t>Reya Kempley</t>
  </si>
  <si>
    <t>Margaret Oberle</t>
  </si>
  <si>
    <t>Katie Torrence</t>
  </si>
  <si>
    <t>Rhiann Travis</t>
  </si>
  <si>
    <t>Brianna Shaw</t>
  </si>
  <si>
    <t>Jordan Miller</t>
  </si>
  <si>
    <t>Marina Noble</t>
  </si>
  <si>
    <t>Maddison Korthas</t>
  </si>
  <si>
    <t>Elisa Pasquini</t>
  </si>
  <si>
    <t>Alvaro Sanchez</t>
  </si>
  <si>
    <t>Kneel</t>
  </si>
  <si>
    <t>Prone</t>
  </si>
  <si>
    <t>Stand</t>
  </si>
  <si>
    <t>Total</t>
  </si>
  <si>
    <t>Luis Morales</t>
  </si>
  <si>
    <t>Guido Lastra</t>
  </si>
  <si>
    <t>Palblo Alvarez</t>
  </si>
  <si>
    <t>Angel Velarte</t>
  </si>
  <si>
    <t>Jordan  Miller</t>
  </si>
  <si>
    <t>Seiko Iwata</t>
  </si>
  <si>
    <t>Cindy Luk</t>
  </si>
  <si>
    <t>Andrea Palafox</t>
  </si>
  <si>
    <t>Alexis Martinez</t>
  </si>
  <si>
    <t>Lorraine Lambert</t>
  </si>
  <si>
    <t>J</t>
  </si>
  <si>
    <t>Matthew Skelhon</t>
  </si>
  <si>
    <t>John Joss</t>
  </si>
  <si>
    <t>Benjamin Jesson</t>
  </si>
  <si>
    <t xml:space="preserve">Jazmin Almie </t>
  </si>
  <si>
    <t>McKenna Dahl</t>
  </si>
  <si>
    <t xml:space="preserve">Jason Ellis </t>
  </si>
  <si>
    <t>Tammy Delano</t>
  </si>
  <si>
    <t>Gregory Sych</t>
  </si>
  <si>
    <t>TOTAL</t>
  </si>
  <si>
    <t>Weight Point</t>
  </si>
  <si>
    <t>Grand Total</t>
  </si>
  <si>
    <t>Final</t>
  </si>
  <si>
    <t>Day2</t>
  </si>
  <si>
    <t>Amanda Furrer</t>
  </si>
  <si>
    <t>Rank</t>
  </si>
  <si>
    <t>Name</t>
  </si>
  <si>
    <t>Day1</t>
  </si>
  <si>
    <t>Match Total</t>
  </si>
  <si>
    <t>Day1 in10</t>
  </si>
  <si>
    <t>Day2 in10</t>
  </si>
  <si>
    <t>Total in10</t>
  </si>
  <si>
    <t>2015 Rocky Mountain</t>
  </si>
  <si>
    <t>50m Standing Super Final</t>
  </si>
  <si>
    <t>Day 1</t>
  </si>
  <si>
    <t>Match</t>
  </si>
  <si>
    <t>Day3</t>
  </si>
  <si>
    <t>Day3 in10</t>
  </si>
  <si>
    <t>R6 SH1 50m Rifle Prone Mixed Results</t>
  </si>
  <si>
    <t>R2 SH1  10m Standing Women Results</t>
  </si>
  <si>
    <t>R3 SH1 10m Rifle Prone Mixed Results</t>
  </si>
  <si>
    <t>R5  SH2 10m Rifle Prone Mixed Results</t>
  </si>
  <si>
    <t>R8 SH1 Women 3x20 Results</t>
  </si>
  <si>
    <t>50m Rifle Prone Results</t>
  </si>
  <si>
    <t>10m Air Rifle Men Results</t>
  </si>
  <si>
    <t>50m Three Position Rifle Men Results</t>
  </si>
  <si>
    <t>10m Air Rifle Women Results</t>
  </si>
  <si>
    <t>50m Three Position Rifle Women Results</t>
  </si>
  <si>
    <t>CLAYTON Kyle</t>
  </si>
  <si>
    <t>CLAYTON Cody</t>
  </si>
  <si>
    <t>LASTRA Guido</t>
  </si>
  <si>
    <t>MONENE Marc</t>
  </si>
  <si>
    <t>SHAH Kalpesh</t>
  </si>
  <si>
    <t>SANCHEZ Alvaro</t>
  </si>
  <si>
    <t>MORALES Luis</t>
  </si>
  <si>
    <t>Macey Way</t>
  </si>
  <si>
    <t>OBERLE Joe</t>
  </si>
  <si>
    <t>CSENGE Thomas</t>
  </si>
  <si>
    <t>FINALS LINE UP</t>
  </si>
  <si>
    <t>PRONE FINALS LINE UP</t>
  </si>
  <si>
    <t>3x40 FINALS Line Up</t>
  </si>
  <si>
    <t>50m Prone Super Final</t>
  </si>
  <si>
    <t>Sergei Martiynov</t>
  </si>
  <si>
    <t>R4  SH2 10m Rifle Standing Mixed Results</t>
  </si>
  <si>
    <t>Total in 10</t>
  </si>
  <si>
    <t>WAR FINALS LINE UP</t>
  </si>
  <si>
    <t>MAR FINALS LINE UP</t>
  </si>
  <si>
    <t>MAR Junior FINALS LINE UP</t>
  </si>
  <si>
    <t>WAR Junior FINALS LINE UP</t>
  </si>
  <si>
    <t>RANK</t>
  </si>
  <si>
    <t>R3 SH1 10m Rifle Prone Mixed Results/ Day 3</t>
  </si>
  <si>
    <t>Day 3</t>
  </si>
  <si>
    <t xml:space="preserve">R3/R5 Final line up </t>
  </si>
  <si>
    <t>Total In 10</t>
  </si>
  <si>
    <t>FINAL</t>
  </si>
  <si>
    <t xml:space="preserve">Jazmin Amlie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</si>
</sst>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4" fontId="3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activeCell="Y5" sqref="Y5"/>
    </sheetView>
  </sheetViews>
  <sheetFormatPr defaultRowHeight="15" x14ac:dyDescent="0.2"/>
  <cols>
    <col min="1" max="1" width="23.140625" style="2" customWidth="1"/>
    <col min="2" max="2" width="2.42578125" style="2" customWidth="1"/>
    <col min="3" max="8" width="7" style="2" hidden="1" customWidth="1"/>
    <col min="9" max="9" width="7.7109375" style="2" bestFit="1" customWidth="1"/>
    <col min="10" max="10" width="7.5703125" style="2" customWidth="1"/>
    <col min="11" max="16" width="7.7109375" style="2" hidden="1" customWidth="1"/>
    <col min="17" max="17" width="7.7109375" style="2" bestFit="1" customWidth="1"/>
    <col min="18" max="18" width="6.5703125" style="2" customWidth="1"/>
    <col min="19" max="19" width="8.85546875" style="2" bestFit="1" customWidth="1"/>
    <col min="20" max="20" width="6.42578125" style="2" customWidth="1"/>
    <col min="21" max="16384" width="9.140625" style="2"/>
  </cols>
  <sheetData>
    <row r="1" spans="1:23" s="29" customFormat="1" ht="34.5" customHeight="1" x14ac:dyDescent="0.3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s="29" customFormat="1" ht="34.5" customHeight="1" x14ac:dyDescent="0.35">
      <c r="A2" s="48" t="s">
        <v>109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s="29" customFormat="1" ht="34.5" customHeigh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31" customFormat="1" ht="30" customHeight="1" x14ac:dyDescent="0.25">
      <c r="A4" s="33" t="s">
        <v>92</v>
      </c>
      <c r="B4" s="27"/>
      <c r="C4" s="27"/>
      <c r="D4" s="27"/>
      <c r="E4" s="27"/>
      <c r="F4" s="27"/>
      <c r="G4" s="27"/>
      <c r="H4" s="27"/>
      <c r="I4" s="7" t="s">
        <v>93</v>
      </c>
      <c r="J4" s="7" t="s">
        <v>95</v>
      </c>
      <c r="K4" s="30"/>
      <c r="L4" s="30"/>
      <c r="M4" s="30"/>
      <c r="N4" s="30"/>
      <c r="O4" s="30"/>
      <c r="P4" s="30"/>
      <c r="Q4" s="7" t="s">
        <v>89</v>
      </c>
      <c r="R4" s="7" t="s">
        <v>96</v>
      </c>
      <c r="S4" s="18" t="s">
        <v>85</v>
      </c>
      <c r="T4" s="6" t="s">
        <v>97</v>
      </c>
      <c r="U4" s="7" t="s">
        <v>88</v>
      </c>
      <c r="V4" s="7" t="s">
        <v>86</v>
      </c>
      <c r="W4" s="7" t="s">
        <v>65</v>
      </c>
    </row>
    <row r="5" spans="1:23" x14ac:dyDescent="0.2">
      <c r="A5" s="2" t="s">
        <v>3</v>
      </c>
      <c r="B5" s="10"/>
      <c r="C5" s="11">
        <v>105.5</v>
      </c>
      <c r="D5" s="11">
        <v>107.1</v>
      </c>
      <c r="E5" s="11">
        <v>104.7</v>
      </c>
      <c r="F5" s="11">
        <v>104.8</v>
      </c>
      <c r="G5" s="11">
        <v>104.2</v>
      </c>
      <c r="H5" s="11">
        <v>105</v>
      </c>
      <c r="I5" s="11">
        <f>SUM(C5:H5)</f>
        <v>631.30000000000007</v>
      </c>
      <c r="J5" s="12">
        <v>51</v>
      </c>
      <c r="K5" s="11">
        <v>104.2</v>
      </c>
      <c r="L5" s="11">
        <v>104.2</v>
      </c>
      <c r="M5" s="11">
        <v>105.8</v>
      </c>
      <c r="N5" s="11">
        <v>105.2</v>
      </c>
      <c r="O5" s="11">
        <v>105.9</v>
      </c>
      <c r="P5" s="11">
        <v>105.7</v>
      </c>
      <c r="Q5" s="11">
        <f t="shared" ref="Q5:Q12" si="0">SUM(K5:P5)</f>
        <v>631</v>
      </c>
      <c r="R5" s="10">
        <v>50</v>
      </c>
      <c r="S5" s="11">
        <f t="shared" ref="S5:T12" si="1">Q5+I5</f>
        <v>1262.3000000000002</v>
      </c>
      <c r="T5" s="12">
        <f t="shared" si="1"/>
        <v>101</v>
      </c>
      <c r="U5" s="2">
        <v>207.5</v>
      </c>
      <c r="V5" s="2">
        <v>7</v>
      </c>
      <c r="W5" s="3">
        <f t="shared" ref="W5:W12" si="2">V5+S5</f>
        <v>1269.3000000000002</v>
      </c>
    </row>
    <row r="6" spans="1:23" x14ac:dyDescent="0.2">
      <c r="A6" s="2" t="s">
        <v>2</v>
      </c>
      <c r="B6" s="10"/>
      <c r="C6" s="11">
        <v>103.4</v>
      </c>
      <c r="D6" s="11">
        <v>105</v>
      </c>
      <c r="E6" s="11">
        <v>104.5</v>
      </c>
      <c r="F6" s="11">
        <v>104.1</v>
      </c>
      <c r="G6" s="11">
        <v>105.3</v>
      </c>
      <c r="H6" s="11">
        <v>106.1</v>
      </c>
      <c r="I6" s="11">
        <f>SUM(C6:H6)</f>
        <v>628.4</v>
      </c>
      <c r="J6" s="12">
        <v>45</v>
      </c>
      <c r="K6" s="11">
        <v>105.7</v>
      </c>
      <c r="L6" s="11">
        <v>103.7</v>
      </c>
      <c r="M6" s="11">
        <v>104.2</v>
      </c>
      <c r="N6" s="11">
        <v>102.4</v>
      </c>
      <c r="O6" s="11">
        <v>104</v>
      </c>
      <c r="P6" s="11">
        <v>103.8</v>
      </c>
      <c r="Q6" s="11">
        <f t="shared" si="0"/>
        <v>623.79999999999995</v>
      </c>
      <c r="R6" s="10">
        <v>41</v>
      </c>
      <c r="S6" s="11">
        <f t="shared" si="1"/>
        <v>1252.1999999999998</v>
      </c>
      <c r="T6" s="12">
        <f t="shared" si="1"/>
        <v>86</v>
      </c>
      <c r="U6" s="2">
        <v>209.5</v>
      </c>
      <c r="V6" s="2">
        <v>8</v>
      </c>
      <c r="W6" s="3">
        <f t="shared" si="2"/>
        <v>1260.1999999999998</v>
      </c>
    </row>
    <row r="7" spans="1:23" x14ac:dyDescent="0.2">
      <c r="A7" s="2" t="s">
        <v>5</v>
      </c>
      <c r="B7" s="10"/>
      <c r="C7" s="11">
        <v>103.7</v>
      </c>
      <c r="D7" s="11">
        <v>105.1</v>
      </c>
      <c r="E7" s="11">
        <v>104.4</v>
      </c>
      <c r="F7" s="11">
        <v>103.3</v>
      </c>
      <c r="G7" s="11">
        <v>104.1</v>
      </c>
      <c r="H7" s="11">
        <v>104.5</v>
      </c>
      <c r="I7" s="11">
        <f>SUM(C7:H7)</f>
        <v>625.1</v>
      </c>
      <c r="J7" s="12">
        <v>41</v>
      </c>
      <c r="K7" s="11">
        <v>104.3</v>
      </c>
      <c r="L7" s="11">
        <v>102.3</v>
      </c>
      <c r="M7" s="11">
        <v>104.2</v>
      </c>
      <c r="N7" s="11">
        <v>103.9</v>
      </c>
      <c r="O7" s="11">
        <v>103.9</v>
      </c>
      <c r="P7" s="11">
        <v>104.1</v>
      </c>
      <c r="Q7" s="11">
        <f t="shared" si="0"/>
        <v>622.70000000000005</v>
      </c>
      <c r="R7" s="10">
        <v>42</v>
      </c>
      <c r="S7" s="11">
        <f t="shared" si="1"/>
        <v>1247.8000000000002</v>
      </c>
      <c r="T7" s="12">
        <f t="shared" si="1"/>
        <v>83</v>
      </c>
      <c r="U7" s="2">
        <v>185.3</v>
      </c>
      <c r="V7" s="2">
        <v>6</v>
      </c>
      <c r="W7" s="3">
        <f t="shared" si="2"/>
        <v>1253.8000000000002</v>
      </c>
    </row>
    <row r="8" spans="1:23" x14ac:dyDescent="0.2">
      <c r="A8" s="2" t="s">
        <v>29</v>
      </c>
      <c r="B8" s="10"/>
      <c r="C8" s="11">
        <v>104.1</v>
      </c>
      <c r="D8" s="11">
        <v>104.6</v>
      </c>
      <c r="E8" s="11">
        <v>105.2</v>
      </c>
      <c r="F8" s="11">
        <v>103.6</v>
      </c>
      <c r="G8" s="11">
        <v>104.6</v>
      </c>
      <c r="H8" s="11">
        <v>103.9</v>
      </c>
      <c r="I8" s="11">
        <f>SUM(C8:H8)</f>
        <v>626</v>
      </c>
      <c r="J8" s="12">
        <v>45</v>
      </c>
      <c r="K8" s="11">
        <v>102.3</v>
      </c>
      <c r="L8" s="11">
        <v>103.8</v>
      </c>
      <c r="M8" s="11">
        <v>105.3</v>
      </c>
      <c r="N8" s="11">
        <v>104.7</v>
      </c>
      <c r="O8" s="11">
        <v>104.4</v>
      </c>
      <c r="P8" s="11">
        <v>103.1</v>
      </c>
      <c r="Q8" s="11">
        <f t="shared" si="0"/>
        <v>623.6</v>
      </c>
      <c r="R8" s="10">
        <v>42</v>
      </c>
      <c r="S8" s="11">
        <f t="shared" si="1"/>
        <v>1249.5999999999999</v>
      </c>
      <c r="T8" s="12">
        <f t="shared" si="1"/>
        <v>87</v>
      </c>
      <c r="U8" s="2">
        <v>144.6</v>
      </c>
      <c r="V8" s="2">
        <v>4</v>
      </c>
      <c r="W8" s="3">
        <f t="shared" si="2"/>
        <v>1253.5999999999999</v>
      </c>
    </row>
    <row r="9" spans="1:23" x14ac:dyDescent="0.2">
      <c r="A9" s="2" t="s">
        <v>84</v>
      </c>
      <c r="B9" s="10"/>
      <c r="C9" s="11"/>
      <c r="D9" s="11"/>
      <c r="E9" s="11"/>
      <c r="F9" s="11"/>
      <c r="G9" s="11"/>
      <c r="H9" s="11"/>
      <c r="I9" s="11">
        <v>624.5</v>
      </c>
      <c r="J9" s="12">
        <v>43</v>
      </c>
      <c r="K9" s="11">
        <v>104.6</v>
      </c>
      <c r="L9" s="11">
        <v>101.9</v>
      </c>
      <c r="M9" s="11">
        <v>104.8</v>
      </c>
      <c r="N9" s="11">
        <v>104.1</v>
      </c>
      <c r="O9" s="11">
        <v>105.8</v>
      </c>
      <c r="P9" s="11">
        <v>104.1</v>
      </c>
      <c r="Q9" s="11">
        <f t="shared" si="0"/>
        <v>625.29999999999995</v>
      </c>
      <c r="R9" s="10">
        <v>40</v>
      </c>
      <c r="S9" s="11">
        <f t="shared" si="1"/>
        <v>1249.8</v>
      </c>
      <c r="T9" s="12">
        <f t="shared" si="1"/>
        <v>83</v>
      </c>
      <c r="U9" s="2">
        <v>123.9</v>
      </c>
      <c r="V9" s="2">
        <v>3</v>
      </c>
      <c r="W9" s="3">
        <f t="shared" si="2"/>
        <v>1252.8</v>
      </c>
    </row>
    <row r="10" spans="1:23" x14ac:dyDescent="0.2">
      <c r="A10" s="2" t="s">
        <v>25</v>
      </c>
      <c r="B10" s="10"/>
      <c r="C10" s="11">
        <v>104.6</v>
      </c>
      <c r="D10" s="11">
        <v>103</v>
      </c>
      <c r="E10" s="11">
        <v>103.3</v>
      </c>
      <c r="F10" s="11">
        <v>104</v>
      </c>
      <c r="G10" s="11">
        <v>104</v>
      </c>
      <c r="H10" s="11">
        <v>103.3</v>
      </c>
      <c r="I10" s="11">
        <f>SUM(C10:H10)</f>
        <v>622.19999999999993</v>
      </c>
      <c r="J10" s="12">
        <v>35</v>
      </c>
      <c r="K10" s="11">
        <v>104.1</v>
      </c>
      <c r="L10" s="11">
        <v>104.6</v>
      </c>
      <c r="M10" s="11">
        <v>102.1</v>
      </c>
      <c r="N10" s="11">
        <v>105.5</v>
      </c>
      <c r="O10" s="11">
        <v>105.2</v>
      </c>
      <c r="P10" s="11">
        <v>103.5</v>
      </c>
      <c r="Q10" s="11">
        <f t="shared" si="0"/>
        <v>625</v>
      </c>
      <c r="R10" s="10">
        <v>41</v>
      </c>
      <c r="S10" s="11">
        <f t="shared" si="1"/>
        <v>1247.1999999999998</v>
      </c>
      <c r="T10" s="12">
        <f t="shared" si="1"/>
        <v>76</v>
      </c>
      <c r="U10" s="2">
        <v>165.2</v>
      </c>
      <c r="V10" s="2">
        <v>5</v>
      </c>
      <c r="W10" s="3">
        <f t="shared" si="2"/>
        <v>1252.1999999999998</v>
      </c>
    </row>
    <row r="11" spans="1:23" x14ac:dyDescent="0.2">
      <c r="A11" s="2" t="s">
        <v>26</v>
      </c>
      <c r="B11" s="10"/>
      <c r="C11" s="11">
        <v>104.8</v>
      </c>
      <c r="D11" s="11">
        <v>103</v>
      </c>
      <c r="E11" s="11">
        <v>104.9</v>
      </c>
      <c r="F11" s="11">
        <v>103.8</v>
      </c>
      <c r="G11" s="11">
        <v>106.5</v>
      </c>
      <c r="H11" s="11">
        <v>102.8</v>
      </c>
      <c r="I11" s="11">
        <f>SUM(C11:H11)</f>
        <v>625.79999999999995</v>
      </c>
      <c r="J11" s="12">
        <v>44</v>
      </c>
      <c r="K11" s="11">
        <v>101.6</v>
      </c>
      <c r="L11" s="11">
        <v>103.6</v>
      </c>
      <c r="M11" s="11">
        <v>103.3</v>
      </c>
      <c r="N11" s="11">
        <v>102.9</v>
      </c>
      <c r="O11" s="11">
        <v>103.7</v>
      </c>
      <c r="P11" s="11">
        <v>103.4</v>
      </c>
      <c r="Q11" s="11">
        <f t="shared" si="0"/>
        <v>618.5</v>
      </c>
      <c r="R11" s="10">
        <v>32</v>
      </c>
      <c r="S11" s="11">
        <f t="shared" si="1"/>
        <v>1244.3</v>
      </c>
      <c r="T11" s="12">
        <f t="shared" si="1"/>
        <v>76</v>
      </c>
      <c r="U11" s="2">
        <v>100.9</v>
      </c>
      <c r="V11" s="2">
        <v>2</v>
      </c>
      <c r="W11" s="3">
        <f t="shared" si="2"/>
        <v>1246.3</v>
      </c>
    </row>
    <row r="12" spans="1:23" x14ac:dyDescent="0.2">
      <c r="A12" s="2" t="s">
        <v>32</v>
      </c>
      <c r="B12" s="10"/>
      <c r="C12" s="11">
        <v>103.6</v>
      </c>
      <c r="D12" s="11">
        <v>104</v>
      </c>
      <c r="E12" s="11">
        <v>104.8</v>
      </c>
      <c r="F12" s="11">
        <v>102.9</v>
      </c>
      <c r="G12" s="11">
        <v>104.4</v>
      </c>
      <c r="H12" s="11">
        <v>103.4</v>
      </c>
      <c r="I12" s="11">
        <f>SUM(C12:H12)</f>
        <v>623.09999999999991</v>
      </c>
      <c r="J12" s="12">
        <v>39</v>
      </c>
      <c r="K12" s="11">
        <v>102.4</v>
      </c>
      <c r="L12" s="11">
        <v>104.5</v>
      </c>
      <c r="M12" s="11">
        <v>103</v>
      </c>
      <c r="N12" s="11">
        <v>103.3</v>
      </c>
      <c r="O12" s="11">
        <v>104</v>
      </c>
      <c r="P12" s="11">
        <v>104.4</v>
      </c>
      <c r="Q12" s="11">
        <f t="shared" si="0"/>
        <v>621.6</v>
      </c>
      <c r="R12" s="10">
        <v>39</v>
      </c>
      <c r="S12" s="11">
        <f t="shared" si="1"/>
        <v>1244.6999999999998</v>
      </c>
      <c r="T12" s="12">
        <f t="shared" si="1"/>
        <v>78</v>
      </c>
      <c r="U12" s="2">
        <v>80.3</v>
      </c>
      <c r="V12" s="2">
        <v>1</v>
      </c>
      <c r="W12" s="3">
        <f t="shared" si="2"/>
        <v>1245.6999999999998</v>
      </c>
    </row>
    <row r="13" spans="1:23" x14ac:dyDescent="0.2">
      <c r="A13" s="4" t="s">
        <v>28</v>
      </c>
      <c r="B13" s="13"/>
      <c r="C13" s="14">
        <v>103.2</v>
      </c>
      <c r="D13" s="14">
        <v>105.7</v>
      </c>
      <c r="E13" s="14">
        <v>105.1</v>
      </c>
      <c r="F13" s="14">
        <v>102.4</v>
      </c>
      <c r="G13" s="14">
        <v>103.6</v>
      </c>
      <c r="H13" s="14">
        <v>104</v>
      </c>
      <c r="I13" s="14">
        <f t="shared" ref="I13:I18" si="3">SUM(C13:H13)</f>
        <v>624</v>
      </c>
      <c r="J13" s="15">
        <v>40</v>
      </c>
      <c r="K13" s="14">
        <v>101.7</v>
      </c>
      <c r="L13" s="14">
        <v>102.6</v>
      </c>
      <c r="M13" s="14">
        <v>104.3</v>
      </c>
      <c r="N13" s="14">
        <v>103.6</v>
      </c>
      <c r="O13" s="14">
        <v>103.9</v>
      </c>
      <c r="P13" s="14">
        <v>103.9</v>
      </c>
      <c r="Q13" s="14">
        <f t="shared" ref="Q13:Q32" si="4">SUM(K13:P13)</f>
        <v>620</v>
      </c>
      <c r="R13" s="13">
        <v>30</v>
      </c>
      <c r="S13" s="14">
        <f t="shared" ref="S13:S32" si="5">Q13+I13</f>
        <v>1244</v>
      </c>
      <c r="T13" s="15">
        <f t="shared" ref="T13:T32" si="6">R13+J13</f>
        <v>70</v>
      </c>
      <c r="U13" s="4"/>
      <c r="V13" s="4"/>
      <c r="W13" s="43"/>
    </row>
    <row r="14" spans="1:23" x14ac:dyDescent="0.2">
      <c r="A14" s="4" t="s">
        <v>24</v>
      </c>
      <c r="B14" s="10"/>
      <c r="C14" s="11">
        <v>104.5</v>
      </c>
      <c r="D14" s="11">
        <v>102.4</v>
      </c>
      <c r="E14" s="11">
        <v>103.6</v>
      </c>
      <c r="F14" s="11">
        <v>101.9</v>
      </c>
      <c r="G14" s="11">
        <v>102.6</v>
      </c>
      <c r="H14" s="11">
        <v>102.7</v>
      </c>
      <c r="I14" s="11">
        <f t="shared" si="3"/>
        <v>617.70000000000005</v>
      </c>
      <c r="J14" s="12">
        <v>32</v>
      </c>
      <c r="K14" s="11">
        <v>103.3</v>
      </c>
      <c r="L14" s="11">
        <v>103.3</v>
      </c>
      <c r="M14" s="11">
        <v>103.3</v>
      </c>
      <c r="N14" s="11">
        <v>104.9</v>
      </c>
      <c r="O14" s="11">
        <v>104.2</v>
      </c>
      <c r="P14" s="11">
        <v>102.3</v>
      </c>
      <c r="Q14" s="11">
        <f t="shared" si="4"/>
        <v>621.29999999999995</v>
      </c>
      <c r="R14" s="10">
        <v>37</v>
      </c>
      <c r="S14" s="11">
        <f t="shared" si="5"/>
        <v>1239</v>
      </c>
      <c r="T14" s="12">
        <f t="shared" si="6"/>
        <v>69</v>
      </c>
    </row>
    <row r="15" spans="1:23" x14ac:dyDescent="0.2">
      <c r="A15" s="2" t="s">
        <v>38</v>
      </c>
      <c r="B15" s="10" t="s">
        <v>76</v>
      </c>
      <c r="C15" s="11">
        <v>104.5</v>
      </c>
      <c r="D15" s="11">
        <v>102.7</v>
      </c>
      <c r="E15" s="11">
        <v>103.5</v>
      </c>
      <c r="F15" s="11">
        <v>103.1</v>
      </c>
      <c r="G15" s="11">
        <v>104.5</v>
      </c>
      <c r="H15" s="11">
        <v>103.5</v>
      </c>
      <c r="I15" s="11">
        <f t="shared" si="3"/>
        <v>621.79999999999995</v>
      </c>
      <c r="J15" s="12">
        <v>36</v>
      </c>
      <c r="K15" s="11">
        <v>101.7</v>
      </c>
      <c r="L15" s="11">
        <v>103.7</v>
      </c>
      <c r="M15" s="11">
        <v>102.3</v>
      </c>
      <c r="N15" s="11">
        <v>103.4</v>
      </c>
      <c r="O15" s="11">
        <v>101.4</v>
      </c>
      <c r="P15" s="11">
        <v>103.8</v>
      </c>
      <c r="Q15" s="11">
        <f t="shared" si="4"/>
        <v>616.29999999999995</v>
      </c>
      <c r="R15" s="10">
        <v>31</v>
      </c>
      <c r="S15" s="11">
        <f t="shared" si="5"/>
        <v>1238.0999999999999</v>
      </c>
      <c r="T15" s="12">
        <f t="shared" si="6"/>
        <v>67</v>
      </c>
    </row>
    <row r="16" spans="1:23" x14ac:dyDescent="0.2">
      <c r="A16" s="2" t="s">
        <v>1</v>
      </c>
      <c r="B16" s="10"/>
      <c r="C16" s="11">
        <v>102.8</v>
      </c>
      <c r="D16" s="11">
        <v>104.1</v>
      </c>
      <c r="E16" s="11">
        <v>103.7</v>
      </c>
      <c r="F16" s="11">
        <v>102.6</v>
      </c>
      <c r="G16" s="11">
        <v>103.4</v>
      </c>
      <c r="H16" s="11">
        <v>102.5</v>
      </c>
      <c r="I16" s="11">
        <f t="shared" si="3"/>
        <v>619.09999999999991</v>
      </c>
      <c r="J16" s="12">
        <v>33</v>
      </c>
      <c r="K16" s="11">
        <v>102.6</v>
      </c>
      <c r="L16" s="11">
        <v>103.2</v>
      </c>
      <c r="M16" s="11">
        <v>102.4</v>
      </c>
      <c r="N16" s="11">
        <v>103.1</v>
      </c>
      <c r="O16" s="11">
        <v>102.3</v>
      </c>
      <c r="P16" s="11">
        <v>105.1</v>
      </c>
      <c r="Q16" s="11">
        <f t="shared" si="4"/>
        <v>618.70000000000005</v>
      </c>
      <c r="R16" s="10">
        <v>37</v>
      </c>
      <c r="S16" s="11">
        <f t="shared" si="5"/>
        <v>1237.8</v>
      </c>
      <c r="T16" s="12">
        <f t="shared" si="6"/>
        <v>70</v>
      </c>
    </row>
    <row r="17" spans="1:20" x14ac:dyDescent="0.2">
      <c r="A17" s="2" t="s">
        <v>35</v>
      </c>
      <c r="B17" s="10"/>
      <c r="C17" s="11">
        <v>101.3</v>
      </c>
      <c r="D17" s="11">
        <v>103.3</v>
      </c>
      <c r="E17" s="11">
        <v>102.6</v>
      </c>
      <c r="F17" s="11">
        <v>103.9</v>
      </c>
      <c r="G17" s="11">
        <v>103</v>
      </c>
      <c r="H17" s="11">
        <v>102.4</v>
      </c>
      <c r="I17" s="11">
        <f t="shared" si="3"/>
        <v>616.5</v>
      </c>
      <c r="J17" s="12">
        <v>31</v>
      </c>
      <c r="K17" s="11">
        <v>102.8</v>
      </c>
      <c r="L17" s="11">
        <v>102.6</v>
      </c>
      <c r="M17" s="11">
        <v>102.8</v>
      </c>
      <c r="N17" s="11">
        <v>102.8</v>
      </c>
      <c r="O17" s="11">
        <v>105</v>
      </c>
      <c r="P17" s="11">
        <v>104.4</v>
      </c>
      <c r="Q17" s="11">
        <f t="shared" si="4"/>
        <v>620.4</v>
      </c>
      <c r="R17" s="10">
        <v>36</v>
      </c>
      <c r="S17" s="11">
        <f t="shared" si="5"/>
        <v>1236.9000000000001</v>
      </c>
      <c r="T17" s="12">
        <f t="shared" si="6"/>
        <v>67</v>
      </c>
    </row>
    <row r="18" spans="1:20" x14ac:dyDescent="0.2">
      <c r="A18" s="2" t="s">
        <v>40</v>
      </c>
      <c r="B18" s="10"/>
      <c r="C18" s="11">
        <v>101.1</v>
      </c>
      <c r="D18" s="11">
        <v>102.4</v>
      </c>
      <c r="E18" s="11">
        <v>102.9</v>
      </c>
      <c r="F18" s="11">
        <v>102.7</v>
      </c>
      <c r="G18" s="11">
        <v>102.8</v>
      </c>
      <c r="H18" s="11">
        <v>104.4</v>
      </c>
      <c r="I18" s="11">
        <f t="shared" si="3"/>
        <v>616.29999999999995</v>
      </c>
      <c r="J18" s="12">
        <v>30</v>
      </c>
      <c r="K18" s="11">
        <v>102.8</v>
      </c>
      <c r="L18" s="11">
        <v>104</v>
      </c>
      <c r="M18" s="11">
        <v>104.2</v>
      </c>
      <c r="N18" s="11">
        <v>101.7</v>
      </c>
      <c r="O18" s="11">
        <v>104.1</v>
      </c>
      <c r="P18" s="11">
        <v>102.9</v>
      </c>
      <c r="Q18" s="11">
        <f t="shared" si="4"/>
        <v>619.69999999999993</v>
      </c>
      <c r="R18" s="10">
        <v>43</v>
      </c>
      <c r="S18" s="11">
        <f t="shared" si="5"/>
        <v>1236</v>
      </c>
      <c r="T18" s="12">
        <f t="shared" si="6"/>
        <v>73</v>
      </c>
    </row>
    <row r="19" spans="1:20" x14ac:dyDescent="0.2">
      <c r="A19" s="2" t="s">
        <v>78</v>
      </c>
      <c r="C19" s="3">
        <v>103.9</v>
      </c>
      <c r="D19" s="3">
        <v>101.6</v>
      </c>
      <c r="E19" s="3">
        <v>103</v>
      </c>
      <c r="F19" s="3">
        <v>102.9</v>
      </c>
      <c r="G19" s="3">
        <v>101.7</v>
      </c>
      <c r="H19" s="3">
        <v>102.7</v>
      </c>
      <c r="I19" s="11">
        <v>615.79999999999995</v>
      </c>
      <c r="J19" s="10">
        <v>30</v>
      </c>
      <c r="K19" s="10">
        <v>102.1</v>
      </c>
      <c r="L19" s="10">
        <v>101.8</v>
      </c>
      <c r="M19" s="10">
        <v>103.4</v>
      </c>
      <c r="N19" s="10">
        <v>104.1</v>
      </c>
      <c r="O19" s="10">
        <v>102.8</v>
      </c>
      <c r="P19" s="10">
        <v>104.4</v>
      </c>
      <c r="Q19" s="10">
        <f t="shared" si="4"/>
        <v>618.59999999999991</v>
      </c>
      <c r="R19" s="10">
        <v>38</v>
      </c>
      <c r="S19" s="11">
        <f t="shared" si="5"/>
        <v>1234.3999999999999</v>
      </c>
      <c r="T19" s="12">
        <f t="shared" si="6"/>
        <v>68</v>
      </c>
    </row>
    <row r="20" spans="1:20" x14ac:dyDescent="0.2">
      <c r="A20" s="2" t="s">
        <v>31</v>
      </c>
      <c r="B20" s="10"/>
      <c r="C20" s="11">
        <v>103.2</v>
      </c>
      <c r="D20" s="11">
        <v>103</v>
      </c>
      <c r="E20" s="11">
        <v>101.8</v>
      </c>
      <c r="F20" s="11">
        <v>103.5</v>
      </c>
      <c r="G20" s="11">
        <v>101.6</v>
      </c>
      <c r="H20" s="11">
        <v>100.9</v>
      </c>
      <c r="I20" s="11">
        <f t="shared" ref="I20:I30" si="7">SUM(C20:H20)</f>
        <v>614</v>
      </c>
      <c r="J20" s="12">
        <v>32</v>
      </c>
      <c r="K20" s="11">
        <v>102.8</v>
      </c>
      <c r="L20" s="11">
        <v>102.2</v>
      </c>
      <c r="M20" s="11">
        <v>104</v>
      </c>
      <c r="N20" s="11">
        <v>103.5</v>
      </c>
      <c r="O20" s="11">
        <v>103.5</v>
      </c>
      <c r="P20" s="11">
        <v>103.9</v>
      </c>
      <c r="Q20" s="11">
        <f t="shared" si="4"/>
        <v>619.9</v>
      </c>
      <c r="R20" s="10">
        <v>39</v>
      </c>
      <c r="S20" s="11">
        <f t="shared" si="5"/>
        <v>1233.9000000000001</v>
      </c>
      <c r="T20" s="12">
        <f t="shared" si="6"/>
        <v>71</v>
      </c>
    </row>
    <row r="21" spans="1:20" x14ac:dyDescent="0.2">
      <c r="A21" s="2" t="s">
        <v>7</v>
      </c>
      <c r="B21" s="10"/>
      <c r="C21" s="11">
        <v>101.7</v>
      </c>
      <c r="D21" s="11">
        <v>102.5</v>
      </c>
      <c r="E21" s="11">
        <v>102.6</v>
      </c>
      <c r="F21" s="11">
        <v>103.4</v>
      </c>
      <c r="G21" s="11">
        <v>102.9</v>
      </c>
      <c r="H21" s="11">
        <v>103.6</v>
      </c>
      <c r="I21" s="11">
        <f t="shared" si="7"/>
        <v>616.69999999999993</v>
      </c>
      <c r="J21" s="12">
        <v>33</v>
      </c>
      <c r="K21" s="11">
        <v>100.4</v>
      </c>
      <c r="L21" s="11">
        <v>100.9</v>
      </c>
      <c r="M21" s="11">
        <v>104.2</v>
      </c>
      <c r="N21" s="11">
        <v>103.6</v>
      </c>
      <c r="O21" s="11">
        <v>102.3</v>
      </c>
      <c r="P21" s="11">
        <v>103.3</v>
      </c>
      <c r="Q21" s="11">
        <f t="shared" si="4"/>
        <v>614.70000000000005</v>
      </c>
      <c r="R21" s="10">
        <v>30</v>
      </c>
      <c r="S21" s="11">
        <f t="shared" si="5"/>
        <v>1231.4000000000001</v>
      </c>
      <c r="T21" s="12">
        <f t="shared" si="6"/>
        <v>63</v>
      </c>
    </row>
    <row r="22" spans="1:20" x14ac:dyDescent="0.2">
      <c r="A22" s="2" t="s">
        <v>36</v>
      </c>
      <c r="B22" s="10"/>
      <c r="C22" s="11">
        <v>101.7</v>
      </c>
      <c r="D22" s="11">
        <v>103.9</v>
      </c>
      <c r="E22" s="11">
        <v>101.7</v>
      </c>
      <c r="F22" s="11">
        <v>101.7</v>
      </c>
      <c r="G22" s="11">
        <v>101.6</v>
      </c>
      <c r="H22" s="11">
        <v>101.9</v>
      </c>
      <c r="I22" s="11">
        <f t="shared" si="7"/>
        <v>612.5</v>
      </c>
      <c r="J22" s="12">
        <v>28</v>
      </c>
      <c r="K22" s="11">
        <v>103.1</v>
      </c>
      <c r="L22" s="11">
        <v>104.1</v>
      </c>
      <c r="M22" s="11">
        <v>102.7</v>
      </c>
      <c r="N22" s="11">
        <v>104.1</v>
      </c>
      <c r="O22" s="11">
        <v>102.1</v>
      </c>
      <c r="P22" s="11">
        <v>102.2</v>
      </c>
      <c r="Q22" s="11">
        <f t="shared" si="4"/>
        <v>618.30000000000007</v>
      </c>
      <c r="R22" s="10">
        <v>35</v>
      </c>
      <c r="S22" s="11">
        <f t="shared" si="5"/>
        <v>1230.8000000000002</v>
      </c>
      <c r="T22" s="12">
        <f t="shared" si="6"/>
        <v>63</v>
      </c>
    </row>
    <row r="23" spans="1:20" x14ac:dyDescent="0.2">
      <c r="A23" s="2" t="s">
        <v>37</v>
      </c>
      <c r="B23" s="10"/>
      <c r="C23" s="11">
        <v>100.2</v>
      </c>
      <c r="D23" s="11">
        <v>102.3</v>
      </c>
      <c r="E23" s="11">
        <v>103.7</v>
      </c>
      <c r="F23" s="11">
        <v>102.5</v>
      </c>
      <c r="G23" s="11">
        <v>103.5</v>
      </c>
      <c r="H23" s="11">
        <v>102.9</v>
      </c>
      <c r="I23" s="11">
        <f t="shared" si="7"/>
        <v>615.1</v>
      </c>
      <c r="J23" s="12">
        <v>32</v>
      </c>
      <c r="K23" s="11">
        <v>104</v>
      </c>
      <c r="L23" s="11">
        <v>102.6</v>
      </c>
      <c r="M23" s="11">
        <v>102.7</v>
      </c>
      <c r="N23" s="11">
        <v>101.5</v>
      </c>
      <c r="O23" s="11">
        <v>103.1</v>
      </c>
      <c r="P23" s="11">
        <v>101.5</v>
      </c>
      <c r="Q23" s="11">
        <f t="shared" si="4"/>
        <v>615.4</v>
      </c>
      <c r="R23" s="10">
        <v>35</v>
      </c>
      <c r="S23" s="11">
        <f t="shared" si="5"/>
        <v>1230.5</v>
      </c>
      <c r="T23" s="12">
        <f t="shared" si="6"/>
        <v>67</v>
      </c>
    </row>
    <row r="24" spans="1:20" x14ac:dyDescent="0.2">
      <c r="A24" s="2" t="s">
        <v>39</v>
      </c>
      <c r="B24" s="10" t="s">
        <v>76</v>
      </c>
      <c r="C24" s="11">
        <v>102.4</v>
      </c>
      <c r="D24" s="11">
        <v>101.8</v>
      </c>
      <c r="E24" s="11">
        <v>102</v>
      </c>
      <c r="F24" s="11">
        <v>102</v>
      </c>
      <c r="G24" s="11">
        <v>103</v>
      </c>
      <c r="H24" s="11">
        <v>100.8</v>
      </c>
      <c r="I24" s="11">
        <f t="shared" si="7"/>
        <v>612</v>
      </c>
      <c r="J24" s="12">
        <v>28</v>
      </c>
      <c r="K24" s="11">
        <v>104.3</v>
      </c>
      <c r="L24" s="11">
        <v>103.1</v>
      </c>
      <c r="M24" s="11">
        <v>101.7</v>
      </c>
      <c r="N24" s="11">
        <v>102.5</v>
      </c>
      <c r="O24" s="11">
        <v>102.2</v>
      </c>
      <c r="P24" s="11">
        <v>102</v>
      </c>
      <c r="Q24" s="11">
        <f t="shared" si="4"/>
        <v>615.79999999999995</v>
      </c>
      <c r="R24" s="10">
        <v>34</v>
      </c>
      <c r="S24" s="11">
        <f t="shared" si="5"/>
        <v>1227.8</v>
      </c>
      <c r="T24" s="12">
        <f t="shared" si="6"/>
        <v>62</v>
      </c>
    </row>
    <row r="25" spans="1:20" x14ac:dyDescent="0.2">
      <c r="A25" s="2" t="s">
        <v>33</v>
      </c>
      <c r="B25" s="10" t="s">
        <v>76</v>
      </c>
      <c r="C25" s="11">
        <v>101.9</v>
      </c>
      <c r="D25" s="11">
        <v>102.8</v>
      </c>
      <c r="E25" s="11">
        <v>102.2</v>
      </c>
      <c r="F25" s="11">
        <v>101</v>
      </c>
      <c r="G25" s="11">
        <v>104</v>
      </c>
      <c r="H25" s="11">
        <v>101.9</v>
      </c>
      <c r="I25" s="11">
        <f t="shared" si="7"/>
        <v>613.79999999999995</v>
      </c>
      <c r="J25" s="12">
        <v>33</v>
      </c>
      <c r="K25" s="11">
        <v>103.1</v>
      </c>
      <c r="L25" s="11">
        <v>102.7</v>
      </c>
      <c r="M25" s="11">
        <v>100.2</v>
      </c>
      <c r="N25" s="11">
        <v>100.4</v>
      </c>
      <c r="O25" s="11">
        <v>100.8</v>
      </c>
      <c r="P25" s="11">
        <v>100.9</v>
      </c>
      <c r="Q25" s="11">
        <f t="shared" si="4"/>
        <v>608.1</v>
      </c>
      <c r="R25" s="10">
        <v>22</v>
      </c>
      <c r="S25" s="11">
        <f t="shared" si="5"/>
        <v>1221.9000000000001</v>
      </c>
      <c r="T25" s="12">
        <f t="shared" si="6"/>
        <v>55</v>
      </c>
    </row>
    <row r="26" spans="1:20" x14ac:dyDescent="0.2">
      <c r="A26" s="4" t="s">
        <v>30</v>
      </c>
      <c r="B26" s="13"/>
      <c r="C26" s="14">
        <v>101.7</v>
      </c>
      <c r="D26" s="14">
        <v>100.8</v>
      </c>
      <c r="E26" s="14">
        <v>104.5</v>
      </c>
      <c r="F26" s="14">
        <v>103.6</v>
      </c>
      <c r="G26" s="14">
        <v>104.3</v>
      </c>
      <c r="H26" s="14">
        <v>100.7</v>
      </c>
      <c r="I26" s="14">
        <f t="shared" si="7"/>
        <v>615.6</v>
      </c>
      <c r="J26" s="15">
        <v>34</v>
      </c>
      <c r="K26" s="11">
        <v>99.5</v>
      </c>
      <c r="L26" s="11">
        <v>101.7</v>
      </c>
      <c r="M26" s="11">
        <v>102.2</v>
      </c>
      <c r="N26" s="11">
        <v>100.5</v>
      </c>
      <c r="O26" s="11">
        <v>100.6</v>
      </c>
      <c r="P26" s="11">
        <v>100.1</v>
      </c>
      <c r="Q26" s="11">
        <f t="shared" si="4"/>
        <v>604.6</v>
      </c>
      <c r="R26" s="10">
        <v>21</v>
      </c>
      <c r="S26" s="11">
        <f t="shared" si="5"/>
        <v>1220.2</v>
      </c>
      <c r="T26" s="12">
        <f t="shared" si="6"/>
        <v>55</v>
      </c>
    </row>
    <row r="27" spans="1:20" x14ac:dyDescent="0.2">
      <c r="A27" s="2" t="s">
        <v>4</v>
      </c>
      <c r="B27" s="10"/>
      <c r="C27" s="11">
        <v>100.8</v>
      </c>
      <c r="D27" s="11">
        <v>101.1</v>
      </c>
      <c r="E27" s="11">
        <v>99.1</v>
      </c>
      <c r="F27" s="11">
        <v>103.6</v>
      </c>
      <c r="G27" s="11">
        <v>103.3</v>
      </c>
      <c r="H27" s="11">
        <v>102</v>
      </c>
      <c r="I27" s="11">
        <f t="shared" si="7"/>
        <v>609.90000000000009</v>
      </c>
      <c r="J27" s="12">
        <v>29</v>
      </c>
      <c r="K27" s="11">
        <v>101.6</v>
      </c>
      <c r="L27" s="11">
        <v>100.9</v>
      </c>
      <c r="M27" s="11">
        <v>101.1</v>
      </c>
      <c r="N27" s="11">
        <v>101.5</v>
      </c>
      <c r="O27" s="11">
        <v>100.8</v>
      </c>
      <c r="P27" s="11">
        <v>102</v>
      </c>
      <c r="Q27" s="11">
        <f t="shared" si="4"/>
        <v>607.90000000000009</v>
      </c>
      <c r="R27" s="10">
        <v>23</v>
      </c>
      <c r="S27" s="11">
        <f t="shared" si="5"/>
        <v>1217.8000000000002</v>
      </c>
      <c r="T27" s="12">
        <f t="shared" si="6"/>
        <v>52</v>
      </c>
    </row>
    <row r="28" spans="1:20" x14ac:dyDescent="0.2">
      <c r="A28" s="2" t="s">
        <v>27</v>
      </c>
      <c r="B28" s="10" t="s">
        <v>76</v>
      </c>
      <c r="C28" s="11">
        <v>101</v>
      </c>
      <c r="D28" s="11">
        <v>101.4</v>
      </c>
      <c r="E28" s="11">
        <v>99.7</v>
      </c>
      <c r="F28" s="11">
        <v>100.7</v>
      </c>
      <c r="G28" s="11">
        <v>101.1</v>
      </c>
      <c r="H28" s="11">
        <v>101.7</v>
      </c>
      <c r="I28" s="11">
        <f t="shared" si="7"/>
        <v>605.6</v>
      </c>
      <c r="J28" s="12">
        <v>19</v>
      </c>
      <c r="K28" s="11">
        <v>101.3</v>
      </c>
      <c r="L28" s="11">
        <v>101.5</v>
      </c>
      <c r="M28" s="11">
        <v>101.9</v>
      </c>
      <c r="N28" s="11">
        <v>102.6</v>
      </c>
      <c r="O28" s="11">
        <v>101.3</v>
      </c>
      <c r="P28" s="11">
        <v>99.9</v>
      </c>
      <c r="Q28" s="11">
        <f t="shared" si="4"/>
        <v>608.50000000000011</v>
      </c>
      <c r="R28" s="10">
        <v>23</v>
      </c>
      <c r="S28" s="11">
        <f t="shared" si="5"/>
        <v>1214.1000000000001</v>
      </c>
      <c r="T28" s="12">
        <f t="shared" si="6"/>
        <v>42</v>
      </c>
    </row>
    <row r="29" spans="1:20" x14ac:dyDescent="0.2">
      <c r="A29" s="2" t="s">
        <v>34</v>
      </c>
      <c r="B29" s="10" t="s">
        <v>76</v>
      </c>
      <c r="C29" s="11">
        <v>102.1</v>
      </c>
      <c r="D29" s="11">
        <v>99.6</v>
      </c>
      <c r="E29" s="11">
        <v>102.6</v>
      </c>
      <c r="F29" s="11">
        <v>100.1</v>
      </c>
      <c r="G29" s="11">
        <v>101.4</v>
      </c>
      <c r="H29" s="11">
        <v>100.1</v>
      </c>
      <c r="I29" s="11">
        <f t="shared" si="7"/>
        <v>605.9</v>
      </c>
      <c r="J29" s="12">
        <v>22</v>
      </c>
      <c r="K29" s="11">
        <v>97.3</v>
      </c>
      <c r="L29" s="11">
        <v>103.2</v>
      </c>
      <c r="M29" s="11">
        <v>103.9</v>
      </c>
      <c r="N29" s="11">
        <v>101.7</v>
      </c>
      <c r="O29" s="11">
        <v>100.1</v>
      </c>
      <c r="P29" s="11">
        <v>97.5</v>
      </c>
      <c r="Q29" s="11">
        <f t="shared" si="4"/>
        <v>603.69999999999993</v>
      </c>
      <c r="R29" s="10">
        <v>24</v>
      </c>
      <c r="S29" s="11">
        <f t="shared" si="5"/>
        <v>1209.5999999999999</v>
      </c>
      <c r="T29" s="12">
        <f t="shared" si="6"/>
        <v>46</v>
      </c>
    </row>
    <row r="30" spans="1:20" x14ac:dyDescent="0.2">
      <c r="A30" s="2" t="s">
        <v>0</v>
      </c>
      <c r="B30" s="10"/>
      <c r="C30" s="11">
        <v>99.6</v>
      </c>
      <c r="D30" s="11">
        <v>98.9</v>
      </c>
      <c r="E30" s="11">
        <v>95.2</v>
      </c>
      <c r="F30" s="11">
        <v>96.9</v>
      </c>
      <c r="G30" s="11">
        <v>94.8</v>
      </c>
      <c r="H30" s="11">
        <v>96.2</v>
      </c>
      <c r="I30" s="11">
        <f t="shared" si="7"/>
        <v>581.6</v>
      </c>
      <c r="J30" s="12">
        <v>12</v>
      </c>
      <c r="K30" s="11">
        <v>92</v>
      </c>
      <c r="L30" s="11">
        <v>99.3</v>
      </c>
      <c r="M30" s="11">
        <v>92.8</v>
      </c>
      <c r="N30" s="11">
        <v>96.1</v>
      </c>
      <c r="O30" s="11">
        <v>99.2</v>
      </c>
      <c r="P30" s="11">
        <v>95.5</v>
      </c>
      <c r="Q30" s="11">
        <f t="shared" si="4"/>
        <v>574.90000000000009</v>
      </c>
      <c r="R30" s="10">
        <v>11</v>
      </c>
      <c r="S30" s="11">
        <f t="shared" si="5"/>
        <v>1156.5</v>
      </c>
      <c r="T30" s="12">
        <f t="shared" si="6"/>
        <v>23</v>
      </c>
    </row>
    <row r="31" spans="1:20" x14ac:dyDescent="0.2">
      <c r="A31" s="2" t="s">
        <v>61</v>
      </c>
      <c r="B31" s="10"/>
      <c r="C31" s="11"/>
      <c r="D31" s="11"/>
      <c r="E31" s="11"/>
      <c r="F31" s="11"/>
      <c r="G31" s="11"/>
      <c r="H31" s="11"/>
      <c r="I31" s="11">
        <v>609.20000000000005</v>
      </c>
      <c r="J31" s="12">
        <v>21</v>
      </c>
      <c r="K31" s="11"/>
      <c r="L31" s="11"/>
      <c r="M31" s="11"/>
      <c r="N31" s="11"/>
      <c r="O31" s="11"/>
      <c r="P31" s="11"/>
      <c r="Q31" s="11">
        <f t="shared" si="4"/>
        <v>0</v>
      </c>
      <c r="R31" s="10"/>
      <c r="S31" s="11">
        <f t="shared" si="5"/>
        <v>609.20000000000005</v>
      </c>
      <c r="T31" s="12">
        <f t="shared" si="6"/>
        <v>21</v>
      </c>
    </row>
    <row r="32" spans="1:20" x14ac:dyDescent="0.2">
      <c r="A32" s="2" t="s">
        <v>66</v>
      </c>
      <c r="B32" s="10"/>
      <c r="C32" s="11"/>
      <c r="D32" s="11"/>
      <c r="E32" s="11"/>
      <c r="F32" s="11"/>
      <c r="G32" s="11"/>
      <c r="H32" s="11"/>
      <c r="I32" s="11">
        <v>600.79999999999995</v>
      </c>
      <c r="J32" s="12">
        <v>20</v>
      </c>
      <c r="K32" s="11"/>
      <c r="L32" s="11"/>
      <c r="M32" s="11"/>
      <c r="N32" s="11"/>
      <c r="O32" s="11"/>
      <c r="P32" s="11"/>
      <c r="Q32" s="11">
        <f t="shared" si="4"/>
        <v>0</v>
      </c>
      <c r="R32" s="10"/>
      <c r="S32" s="11">
        <f t="shared" si="5"/>
        <v>600.79999999999995</v>
      </c>
      <c r="T32" s="12">
        <f t="shared" si="6"/>
        <v>20</v>
      </c>
    </row>
    <row r="33" spans="2:20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1"/>
      <c r="N33" s="11"/>
      <c r="O33" s="11"/>
      <c r="P33" s="11"/>
      <c r="Q33" s="11"/>
      <c r="R33" s="10"/>
      <c r="S33" s="10"/>
      <c r="T33" s="10"/>
    </row>
    <row r="34" spans="2:20" x14ac:dyDescent="0.2">
      <c r="K34" s="3"/>
      <c r="L34" s="3"/>
      <c r="M34" s="3"/>
      <c r="N34" s="3"/>
      <c r="O34" s="3"/>
      <c r="P34" s="3"/>
      <c r="Q34" s="3"/>
    </row>
    <row r="35" spans="2:20" x14ac:dyDescent="0.2">
      <c r="K35" s="3"/>
      <c r="L35" s="3"/>
      <c r="M35" s="3"/>
      <c r="N35" s="3"/>
      <c r="O35" s="3"/>
      <c r="P35" s="3"/>
      <c r="Q35" s="3"/>
    </row>
    <row r="39" spans="2:20" x14ac:dyDescent="0.2">
      <c r="C39" s="3">
        <v>102.5</v>
      </c>
      <c r="D39" s="3">
        <v>101.1</v>
      </c>
      <c r="E39" s="3">
        <v>101.5</v>
      </c>
      <c r="F39" s="3">
        <v>102.4</v>
      </c>
      <c r="G39" s="3">
        <v>104.7</v>
      </c>
      <c r="H39" s="3">
        <v>102.4</v>
      </c>
      <c r="I39" s="3"/>
    </row>
  </sheetData>
  <sortState ref="A5:W12">
    <sortCondition descending="1" ref="W5:W12"/>
  </sortState>
  <mergeCells count="2">
    <mergeCell ref="A2:W2"/>
    <mergeCell ref="A1:W1"/>
  </mergeCells>
  <pageMargins left="0" right="0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G5" sqref="G5"/>
    </sheetView>
  </sheetViews>
  <sheetFormatPr defaultRowHeight="15" x14ac:dyDescent="0.25"/>
  <sheetData>
    <row r="2" spans="1:4" x14ac:dyDescent="0.25">
      <c r="A2" s="49" t="s">
        <v>131</v>
      </c>
      <c r="B2" s="49"/>
      <c r="C2" s="49"/>
      <c r="D2" s="49"/>
    </row>
    <row r="4" spans="1:4" ht="15.75" x14ac:dyDescent="0.25">
      <c r="B4" s="34" t="s">
        <v>51</v>
      </c>
    </row>
    <row r="5" spans="1:4" ht="15.75" x14ac:dyDescent="0.25">
      <c r="B5" s="34" t="s">
        <v>47</v>
      </c>
    </row>
    <row r="6" spans="1:4" ht="15.75" x14ac:dyDescent="0.25">
      <c r="B6" s="34" t="s">
        <v>44</v>
      </c>
    </row>
    <row r="7" spans="1:4" ht="15.75" x14ac:dyDescent="0.25">
      <c r="B7" s="46" t="s">
        <v>74</v>
      </c>
    </row>
    <row r="8" spans="1:4" ht="15.75" x14ac:dyDescent="0.25">
      <c r="B8" s="34" t="s">
        <v>71</v>
      </c>
    </row>
    <row r="9" spans="1:4" ht="15.75" x14ac:dyDescent="0.25">
      <c r="B9" s="34" t="s">
        <v>42</v>
      </c>
    </row>
    <row r="10" spans="1:4" ht="15.75" x14ac:dyDescent="0.25">
      <c r="B10" s="34" t="s">
        <v>55</v>
      </c>
    </row>
    <row r="11" spans="1:4" ht="15.75" x14ac:dyDescent="0.25">
      <c r="B11" s="34" t="s">
        <v>43</v>
      </c>
    </row>
    <row r="18" spans="1:4" x14ac:dyDescent="0.25">
      <c r="A18" s="49" t="s">
        <v>134</v>
      </c>
      <c r="B18" s="49"/>
      <c r="C18" s="49"/>
      <c r="D18" s="49"/>
    </row>
    <row r="20" spans="1:4" ht="15.75" x14ac:dyDescent="0.25">
      <c r="B20" s="34" t="s">
        <v>56</v>
      </c>
    </row>
    <row r="21" spans="1:4" ht="15.75" x14ac:dyDescent="0.25">
      <c r="B21" s="34" t="s">
        <v>55</v>
      </c>
    </row>
    <row r="22" spans="1:4" ht="15.75" x14ac:dyDescent="0.25">
      <c r="B22" s="34" t="s">
        <v>50</v>
      </c>
    </row>
    <row r="23" spans="1:4" ht="15.75" x14ac:dyDescent="0.25">
      <c r="B23" s="34" t="s">
        <v>59</v>
      </c>
    </row>
    <row r="24" spans="1:4" ht="15.75" x14ac:dyDescent="0.25">
      <c r="B24" s="34" t="s">
        <v>49</v>
      </c>
    </row>
    <row r="25" spans="1:4" ht="15.75" x14ac:dyDescent="0.25">
      <c r="B25" s="34" t="s">
        <v>57</v>
      </c>
    </row>
    <row r="26" spans="1:4" ht="15.75" x14ac:dyDescent="0.25">
      <c r="B26" s="34" t="s">
        <v>53</v>
      </c>
    </row>
    <row r="27" spans="1:4" ht="15.75" x14ac:dyDescent="0.25">
      <c r="B27" s="34" t="s">
        <v>42</v>
      </c>
    </row>
  </sheetData>
  <sortState ref="A4:C11">
    <sortCondition ref="A4:A11"/>
  </sortState>
  <mergeCells count="2">
    <mergeCell ref="A2:D2"/>
    <mergeCell ref="A18:D1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opLeftCell="B1" workbookViewId="0">
      <selection activeCell="AD7" sqref="AD7"/>
    </sheetView>
  </sheetViews>
  <sheetFormatPr defaultRowHeight="15" x14ac:dyDescent="0.25"/>
  <cols>
    <col min="1" max="1" width="5.85546875" customWidth="1"/>
    <col min="2" max="2" width="19" customWidth="1"/>
    <col min="3" max="3" width="3" customWidth="1"/>
    <col min="4" max="4" width="5.140625" hidden="1" customWidth="1"/>
    <col min="5" max="5" width="3.85546875" hidden="1" customWidth="1"/>
    <col min="6" max="6" width="5.140625" hidden="1" customWidth="1"/>
    <col min="7" max="7" width="3.85546875" hidden="1" customWidth="1"/>
    <col min="8" max="8" width="5.140625" hidden="1" customWidth="1"/>
    <col min="9" max="9" width="3.85546875" hidden="1" customWidth="1"/>
    <col min="10" max="10" width="6.7109375" bestFit="1" customWidth="1"/>
    <col min="11" max="11" width="5.85546875" bestFit="1" customWidth="1"/>
    <col min="12" max="12" width="5.140625" hidden="1" customWidth="1"/>
    <col min="13" max="13" width="3.85546875" hidden="1" customWidth="1"/>
    <col min="14" max="15" width="5.140625" hidden="1" customWidth="1"/>
    <col min="16" max="17" width="3.85546875" hidden="1" customWidth="1"/>
    <col min="18" max="18" width="6.85546875" bestFit="1" customWidth="1"/>
    <col min="19" max="19" width="5.85546875" bestFit="1" customWidth="1"/>
    <col min="21" max="21" width="6.140625" bestFit="1" customWidth="1"/>
    <col min="22" max="22" width="6.5703125" hidden="1" customWidth="1"/>
    <col min="23" max="23" width="8.28515625" hidden="1" customWidth="1"/>
    <col min="24" max="24" width="6.7109375" hidden="1" customWidth="1"/>
  </cols>
  <sheetData>
    <row r="1" spans="1:28" ht="23.25" customHeight="1" x14ac:dyDescent="0.2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8" ht="23.25" customHeight="1" x14ac:dyDescent="0.25">
      <c r="A2" s="48" t="s">
        <v>113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4" spans="1:28" ht="31.5" x14ac:dyDescent="0.25">
      <c r="A4" s="8" t="s">
        <v>91</v>
      </c>
      <c r="B4" s="8" t="s">
        <v>92</v>
      </c>
      <c r="C4" s="2"/>
      <c r="D4" s="56" t="s">
        <v>62</v>
      </c>
      <c r="E4" s="56"/>
      <c r="F4" s="56" t="s">
        <v>63</v>
      </c>
      <c r="G4" s="56"/>
      <c r="H4" s="56" t="s">
        <v>64</v>
      </c>
      <c r="I4" s="56"/>
      <c r="J4" s="5" t="s">
        <v>93</v>
      </c>
      <c r="K4" s="20" t="s">
        <v>95</v>
      </c>
      <c r="L4" s="56" t="s">
        <v>62</v>
      </c>
      <c r="M4" s="56"/>
      <c r="N4" s="56" t="s">
        <v>63</v>
      </c>
      <c r="O4" s="56"/>
      <c r="P4" s="56" t="s">
        <v>64</v>
      </c>
      <c r="Q4" s="56"/>
      <c r="R4" s="8" t="s">
        <v>89</v>
      </c>
      <c r="S4" s="20" t="s">
        <v>96</v>
      </c>
      <c r="T4" s="5" t="s">
        <v>65</v>
      </c>
      <c r="U4" s="20" t="s">
        <v>97</v>
      </c>
      <c r="V4" s="5" t="s">
        <v>88</v>
      </c>
      <c r="W4" s="20" t="s">
        <v>86</v>
      </c>
      <c r="X4" s="5" t="s">
        <v>65</v>
      </c>
      <c r="Y4" s="7" t="s">
        <v>88</v>
      </c>
      <c r="Z4" s="7" t="s">
        <v>86</v>
      </c>
      <c r="AA4" s="7" t="s">
        <v>65</v>
      </c>
    </row>
    <row r="5" spans="1:28" ht="15.75" x14ac:dyDescent="0.25">
      <c r="A5" s="10">
        <v>1</v>
      </c>
      <c r="B5" s="2" t="s">
        <v>42</v>
      </c>
      <c r="C5" s="10" t="s">
        <v>76</v>
      </c>
      <c r="D5" s="10">
        <v>195</v>
      </c>
      <c r="E5" s="10"/>
      <c r="F5" s="10">
        <v>198</v>
      </c>
      <c r="G5" s="9"/>
      <c r="H5" s="10">
        <v>191</v>
      </c>
      <c r="I5" s="9"/>
      <c r="J5" s="10">
        <f>SUM(D5:H5)</f>
        <v>584</v>
      </c>
      <c r="K5" s="10">
        <v>23</v>
      </c>
      <c r="L5" s="10">
        <v>98</v>
      </c>
      <c r="M5" s="10">
        <v>94</v>
      </c>
      <c r="N5" s="10">
        <v>98</v>
      </c>
      <c r="O5" s="10">
        <v>100</v>
      </c>
      <c r="P5" s="10">
        <v>98</v>
      </c>
      <c r="Q5" s="10">
        <v>95</v>
      </c>
      <c r="R5" s="10">
        <f t="shared" ref="R5:R26" si="0">SUM(L5:Q5)</f>
        <v>583</v>
      </c>
      <c r="S5" s="10">
        <v>27</v>
      </c>
      <c r="T5" s="10">
        <f t="shared" ref="T5:T27" si="1">R5+J5</f>
        <v>1167</v>
      </c>
      <c r="U5" s="10">
        <f t="shared" ref="U5:U27" si="2">S5+K5</f>
        <v>50</v>
      </c>
      <c r="V5" s="2"/>
      <c r="W5" s="2"/>
      <c r="X5" s="2"/>
      <c r="Y5" s="2">
        <v>453.6</v>
      </c>
      <c r="Z5" s="2">
        <v>8</v>
      </c>
      <c r="AA5" s="2">
        <f t="shared" ref="AA5:AA12" si="3">Z5+T5</f>
        <v>1175</v>
      </c>
    </row>
    <row r="6" spans="1:28" ht="15.75" x14ac:dyDescent="0.25">
      <c r="A6" s="10">
        <v>2</v>
      </c>
      <c r="B6" s="2" t="s">
        <v>51</v>
      </c>
      <c r="C6" s="10"/>
      <c r="D6" s="10">
        <v>197</v>
      </c>
      <c r="E6" s="10"/>
      <c r="F6" s="10">
        <v>198</v>
      </c>
      <c r="G6" s="9"/>
      <c r="H6" s="10">
        <v>192</v>
      </c>
      <c r="I6" s="9"/>
      <c r="J6" s="10">
        <f>SUM(D6:H6)</f>
        <v>587</v>
      </c>
      <c r="K6" s="10">
        <v>30</v>
      </c>
      <c r="L6" s="10">
        <v>97</v>
      </c>
      <c r="M6" s="10">
        <v>98</v>
      </c>
      <c r="N6" s="10">
        <v>98</v>
      </c>
      <c r="O6" s="10">
        <v>99</v>
      </c>
      <c r="P6" s="10">
        <v>96</v>
      </c>
      <c r="Q6" s="10">
        <v>94</v>
      </c>
      <c r="R6" s="10">
        <f t="shared" si="0"/>
        <v>582</v>
      </c>
      <c r="S6" s="10">
        <v>29</v>
      </c>
      <c r="T6" s="10">
        <f t="shared" si="1"/>
        <v>1169</v>
      </c>
      <c r="U6" s="10">
        <f t="shared" si="2"/>
        <v>59</v>
      </c>
      <c r="V6" s="2"/>
      <c r="W6" s="2"/>
      <c r="X6" s="2"/>
      <c r="Y6" s="2">
        <v>408.5</v>
      </c>
      <c r="Z6" s="2">
        <v>3</v>
      </c>
      <c r="AA6" s="2">
        <f t="shared" si="3"/>
        <v>1172</v>
      </c>
    </row>
    <row r="7" spans="1:28" ht="15.75" x14ac:dyDescent="0.25">
      <c r="A7" s="10">
        <v>3</v>
      </c>
      <c r="B7" s="2" t="s">
        <v>90</v>
      </c>
      <c r="C7" s="10"/>
      <c r="D7" s="10">
        <v>97</v>
      </c>
      <c r="E7" s="10">
        <v>96</v>
      </c>
      <c r="F7" s="10">
        <v>100</v>
      </c>
      <c r="G7" s="10">
        <v>99</v>
      </c>
      <c r="H7" s="10">
        <v>93</v>
      </c>
      <c r="I7" s="10">
        <v>95</v>
      </c>
      <c r="J7" s="10">
        <v>580</v>
      </c>
      <c r="K7" s="10">
        <v>29</v>
      </c>
      <c r="L7" s="10">
        <v>100</v>
      </c>
      <c r="M7" s="10">
        <v>97</v>
      </c>
      <c r="N7" s="10">
        <v>98</v>
      </c>
      <c r="O7" s="10">
        <v>100</v>
      </c>
      <c r="P7" s="10">
        <v>97</v>
      </c>
      <c r="Q7" s="10">
        <v>93</v>
      </c>
      <c r="R7" s="10">
        <f t="shared" si="0"/>
        <v>585</v>
      </c>
      <c r="S7" s="10">
        <v>28</v>
      </c>
      <c r="T7" s="10">
        <f t="shared" si="1"/>
        <v>1165</v>
      </c>
      <c r="U7" s="10">
        <f t="shared" si="2"/>
        <v>57</v>
      </c>
      <c r="V7" s="2"/>
      <c r="W7" s="2"/>
      <c r="X7" s="2"/>
      <c r="Y7" s="2">
        <v>430.9</v>
      </c>
      <c r="Z7" s="2">
        <v>5</v>
      </c>
      <c r="AA7" s="2">
        <f t="shared" si="3"/>
        <v>1170</v>
      </c>
    </row>
    <row r="8" spans="1:28" ht="15.75" x14ac:dyDescent="0.25">
      <c r="A8" s="10">
        <v>4</v>
      </c>
      <c r="B8" s="2" t="s">
        <v>43</v>
      </c>
      <c r="C8" s="10"/>
      <c r="D8" s="10">
        <v>97</v>
      </c>
      <c r="E8" s="10">
        <v>96</v>
      </c>
      <c r="F8" s="10">
        <v>99</v>
      </c>
      <c r="G8" s="10">
        <v>97</v>
      </c>
      <c r="H8" s="10">
        <v>95</v>
      </c>
      <c r="I8" s="10">
        <v>95</v>
      </c>
      <c r="J8" s="10">
        <f>SUM(D8:I8)</f>
        <v>579</v>
      </c>
      <c r="K8" s="10">
        <v>26</v>
      </c>
      <c r="L8" s="10">
        <v>97</v>
      </c>
      <c r="M8" s="10">
        <v>96</v>
      </c>
      <c r="N8" s="10">
        <v>100</v>
      </c>
      <c r="O8" s="10">
        <v>100</v>
      </c>
      <c r="P8" s="10">
        <v>99</v>
      </c>
      <c r="Q8" s="10">
        <v>92</v>
      </c>
      <c r="R8" s="10">
        <f t="shared" si="0"/>
        <v>584</v>
      </c>
      <c r="S8" s="10">
        <v>33</v>
      </c>
      <c r="T8" s="10">
        <f t="shared" si="1"/>
        <v>1163</v>
      </c>
      <c r="U8" s="10">
        <f t="shared" si="2"/>
        <v>59</v>
      </c>
      <c r="V8" s="2"/>
      <c r="W8" s="2"/>
      <c r="X8" s="2"/>
      <c r="Y8" s="2">
        <v>420.3</v>
      </c>
      <c r="Z8" s="2">
        <v>4</v>
      </c>
      <c r="AA8" s="2">
        <f t="shared" si="3"/>
        <v>1167</v>
      </c>
      <c r="AB8">
        <f>15+U8</f>
        <v>74</v>
      </c>
    </row>
    <row r="9" spans="1:28" ht="15.75" x14ac:dyDescent="0.25">
      <c r="A9" s="10">
        <v>5</v>
      </c>
      <c r="B9" s="2" t="s">
        <v>44</v>
      </c>
      <c r="C9" s="10"/>
      <c r="D9" s="10">
        <v>192</v>
      </c>
      <c r="E9" s="10"/>
      <c r="F9" s="10">
        <v>198</v>
      </c>
      <c r="G9" s="9"/>
      <c r="H9" s="10">
        <v>189</v>
      </c>
      <c r="I9" s="9"/>
      <c r="J9" s="10">
        <f t="shared" ref="J9:J27" si="4">SUM(D9:H9)</f>
        <v>579</v>
      </c>
      <c r="K9" s="10">
        <v>24</v>
      </c>
      <c r="L9" s="10">
        <v>97</v>
      </c>
      <c r="M9" s="10">
        <v>97</v>
      </c>
      <c r="N9" s="10">
        <v>98</v>
      </c>
      <c r="O9" s="10">
        <v>99</v>
      </c>
      <c r="P9" s="10">
        <v>95</v>
      </c>
      <c r="Q9" s="10">
        <v>96</v>
      </c>
      <c r="R9" s="10">
        <f t="shared" si="0"/>
        <v>582</v>
      </c>
      <c r="S9" s="10">
        <v>28</v>
      </c>
      <c r="T9" s="10">
        <f t="shared" si="1"/>
        <v>1161</v>
      </c>
      <c r="U9" s="10">
        <f t="shared" si="2"/>
        <v>52</v>
      </c>
      <c r="V9" s="2"/>
      <c r="W9" s="2"/>
      <c r="X9" s="2"/>
      <c r="Y9" s="2">
        <v>441.7</v>
      </c>
      <c r="Z9" s="2">
        <v>6</v>
      </c>
      <c r="AA9" s="2">
        <f t="shared" si="3"/>
        <v>1167</v>
      </c>
      <c r="AB9">
        <f>19+U9</f>
        <v>71</v>
      </c>
    </row>
    <row r="10" spans="1:28" ht="15.75" x14ac:dyDescent="0.25">
      <c r="A10" s="10">
        <v>6</v>
      </c>
      <c r="B10" s="2" t="s">
        <v>71</v>
      </c>
      <c r="C10" s="10"/>
      <c r="D10" s="10">
        <v>194</v>
      </c>
      <c r="E10" s="10"/>
      <c r="F10" s="10">
        <v>196</v>
      </c>
      <c r="G10" s="9"/>
      <c r="H10" s="10">
        <v>187</v>
      </c>
      <c r="I10" s="9"/>
      <c r="J10" s="10">
        <f t="shared" si="4"/>
        <v>577</v>
      </c>
      <c r="K10" s="10">
        <v>26</v>
      </c>
      <c r="L10" s="10">
        <v>98</v>
      </c>
      <c r="M10" s="10">
        <v>98</v>
      </c>
      <c r="N10" s="10">
        <v>100</v>
      </c>
      <c r="O10" s="10">
        <v>99</v>
      </c>
      <c r="P10" s="10">
        <v>96</v>
      </c>
      <c r="Q10" s="10">
        <v>94</v>
      </c>
      <c r="R10" s="10">
        <f t="shared" si="0"/>
        <v>585</v>
      </c>
      <c r="S10" s="10">
        <v>28</v>
      </c>
      <c r="T10" s="10">
        <f t="shared" si="1"/>
        <v>1162</v>
      </c>
      <c r="U10" s="10">
        <f t="shared" si="2"/>
        <v>54</v>
      </c>
      <c r="V10" s="2"/>
      <c r="W10" s="2"/>
      <c r="X10" s="2"/>
      <c r="Y10" s="2">
        <v>398.7</v>
      </c>
      <c r="Z10" s="2">
        <v>2</v>
      </c>
      <c r="AA10" s="2">
        <f t="shared" si="3"/>
        <v>1164</v>
      </c>
    </row>
    <row r="11" spans="1:28" ht="15.75" x14ac:dyDescent="0.25">
      <c r="A11" s="10">
        <v>7</v>
      </c>
      <c r="B11" s="2" t="s">
        <v>74</v>
      </c>
      <c r="C11" s="10"/>
      <c r="D11" s="10">
        <v>198</v>
      </c>
      <c r="E11" s="10"/>
      <c r="F11" s="10">
        <v>197</v>
      </c>
      <c r="G11" s="9"/>
      <c r="H11" s="10">
        <v>177</v>
      </c>
      <c r="I11" s="9"/>
      <c r="J11" s="10">
        <f t="shared" si="4"/>
        <v>572</v>
      </c>
      <c r="K11" s="10">
        <v>26</v>
      </c>
      <c r="L11" s="10">
        <v>96</v>
      </c>
      <c r="M11" s="10">
        <v>98</v>
      </c>
      <c r="N11" s="10">
        <v>99</v>
      </c>
      <c r="O11" s="10">
        <v>99</v>
      </c>
      <c r="P11" s="10">
        <v>94</v>
      </c>
      <c r="Q11" s="10">
        <v>94</v>
      </c>
      <c r="R11" s="10">
        <f t="shared" si="0"/>
        <v>580</v>
      </c>
      <c r="S11" s="10">
        <v>23</v>
      </c>
      <c r="T11" s="10">
        <f t="shared" si="1"/>
        <v>1152</v>
      </c>
      <c r="U11" s="10">
        <f t="shared" si="2"/>
        <v>49</v>
      </c>
      <c r="V11" s="2"/>
      <c r="W11" s="2"/>
      <c r="X11" s="2"/>
      <c r="Y11" s="2">
        <v>450.1</v>
      </c>
      <c r="Z11" s="2">
        <v>7</v>
      </c>
      <c r="AA11" s="2">
        <f t="shared" si="3"/>
        <v>1159</v>
      </c>
    </row>
    <row r="12" spans="1:28" ht="15.75" x14ac:dyDescent="0.25">
      <c r="A12" s="10">
        <v>8</v>
      </c>
      <c r="B12" s="4" t="s">
        <v>41</v>
      </c>
      <c r="C12" s="13"/>
      <c r="D12" s="13">
        <v>192</v>
      </c>
      <c r="E12" s="13"/>
      <c r="F12" s="13">
        <v>196</v>
      </c>
      <c r="G12" s="45"/>
      <c r="H12" s="13">
        <v>183</v>
      </c>
      <c r="I12" s="45"/>
      <c r="J12" s="13">
        <f t="shared" si="4"/>
        <v>571</v>
      </c>
      <c r="K12" s="13">
        <v>21</v>
      </c>
      <c r="L12" s="13">
        <v>94</v>
      </c>
      <c r="M12" s="13">
        <v>97</v>
      </c>
      <c r="N12" s="13">
        <v>99</v>
      </c>
      <c r="O12" s="13">
        <v>99</v>
      </c>
      <c r="P12" s="13">
        <v>93</v>
      </c>
      <c r="Q12" s="13">
        <v>97</v>
      </c>
      <c r="R12" s="13">
        <f t="shared" si="0"/>
        <v>579</v>
      </c>
      <c r="S12" s="13">
        <v>25</v>
      </c>
      <c r="T12" s="13">
        <f t="shared" si="1"/>
        <v>1150</v>
      </c>
      <c r="U12" s="13">
        <f t="shared" si="2"/>
        <v>46</v>
      </c>
      <c r="V12" s="4"/>
      <c r="W12" s="4"/>
      <c r="X12" s="4"/>
      <c r="Y12" s="4">
        <v>396.3</v>
      </c>
      <c r="Z12" s="4">
        <v>1</v>
      </c>
      <c r="AA12" s="4">
        <f t="shared" si="3"/>
        <v>1151</v>
      </c>
    </row>
    <row r="13" spans="1:28" ht="15.75" x14ac:dyDescent="0.25">
      <c r="A13" s="10">
        <v>9</v>
      </c>
      <c r="B13" s="2" t="s">
        <v>52</v>
      </c>
      <c r="C13" s="10"/>
      <c r="D13" s="10">
        <v>191</v>
      </c>
      <c r="E13" s="10"/>
      <c r="F13" s="10">
        <v>195</v>
      </c>
      <c r="G13" s="9"/>
      <c r="H13" s="10">
        <v>186</v>
      </c>
      <c r="I13" s="9"/>
      <c r="J13" s="10">
        <f t="shared" si="4"/>
        <v>572</v>
      </c>
      <c r="K13" s="10">
        <v>24</v>
      </c>
      <c r="L13" s="10">
        <v>95</v>
      </c>
      <c r="M13" s="10">
        <v>97</v>
      </c>
      <c r="N13" s="10">
        <v>100</v>
      </c>
      <c r="O13" s="10">
        <v>98</v>
      </c>
      <c r="P13" s="10">
        <v>93</v>
      </c>
      <c r="Q13" s="10">
        <v>94</v>
      </c>
      <c r="R13" s="10">
        <f t="shared" si="0"/>
        <v>577</v>
      </c>
      <c r="S13" s="10">
        <v>23</v>
      </c>
      <c r="T13" s="10">
        <f t="shared" si="1"/>
        <v>1149</v>
      </c>
      <c r="U13" s="10">
        <f t="shared" si="2"/>
        <v>47</v>
      </c>
      <c r="V13" s="2"/>
      <c r="W13" s="2"/>
      <c r="X13" s="2"/>
      <c r="Y13" s="2"/>
      <c r="Z13" s="2"/>
      <c r="AA13" s="2"/>
    </row>
    <row r="14" spans="1:28" ht="15.75" x14ac:dyDescent="0.25">
      <c r="A14" s="10">
        <v>10</v>
      </c>
      <c r="B14" s="2" t="s">
        <v>47</v>
      </c>
      <c r="C14" s="10"/>
      <c r="D14" s="10">
        <v>191</v>
      </c>
      <c r="E14" s="10"/>
      <c r="F14" s="10">
        <v>195</v>
      </c>
      <c r="G14" s="9"/>
      <c r="H14" s="10">
        <v>190</v>
      </c>
      <c r="I14" s="9"/>
      <c r="J14" s="10">
        <f t="shared" si="4"/>
        <v>576</v>
      </c>
      <c r="K14" s="10">
        <v>17</v>
      </c>
      <c r="L14" s="10">
        <v>95</v>
      </c>
      <c r="M14" s="10">
        <v>91</v>
      </c>
      <c r="N14" s="10">
        <v>95</v>
      </c>
      <c r="O14" s="10">
        <v>98</v>
      </c>
      <c r="P14" s="10">
        <v>96</v>
      </c>
      <c r="Q14" s="10">
        <v>96</v>
      </c>
      <c r="R14" s="10">
        <f t="shared" si="0"/>
        <v>571</v>
      </c>
      <c r="S14" s="10">
        <v>19</v>
      </c>
      <c r="T14" s="10">
        <f t="shared" si="1"/>
        <v>1147</v>
      </c>
      <c r="U14" s="10">
        <f t="shared" si="2"/>
        <v>36</v>
      </c>
      <c r="V14" s="2"/>
      <c r="W14" s="2"/>
      <c r="X14" s="2"/>
      <c r="Y14" s="2"/>
      <c r="Z14" s="2"/>
      <c r="AA14" s="2"/>
    </row>
    <row r="15" spans="1:28" ht="15.75" x14ac:dyDescent="0.25">
      <c r="A15" s="10">
        <v>11</v>
      </c>
      <c r="B15" s="2" t="s">
        <v>45</v>
      </c>
      <c r="C15" s="10"/>
      <c r="D15" s="10">
        <v>191</v>
      </c>
      <c r="E15" s="10"/>
      <c r="F15" s="10">
        <v>197</v>
      </c>
      <c r="G15" s="9"/>
      <c r="H15" s="10">
        <v>184</v>
      </c>
      <c r="I15" s="9"/>
      <c r="J15" s="10">
        <f t="shared" si="4"/>
        <v>572</v>
      </c>
      <c r="K15" s="10">
        <v>19</v>
      </c>
      <c r="L15" s="10">
        <v>96</v>
      </c>
      <c r="M15" s="10">
        <v>93</v>
      </c>
      <c r="N15" s="10">
        <v>100</v>
      </c>
      <c r="O15" s="10">
        <v>98</v>
      </c>
      <c r="P15" s="10">
        <v>93</v>
      </c>
      <c r="Q15" s="10">
        <v>89</v>
      </c>
      <c r="R15" s="10">
        <f t="shared" si="0"/>
        <v>569</v>
      </c>
      <c r="S15" s="10">
        <v>23</v>
      </c>
      <c r="T15" s="10">
        <f t="shared" si="1"/>
        <v>1141</v>
      </c>
      <c r="U15" s="10">
        <f t="shared" si="2"/>
        <v>42</v>
      </c>
      <c r="V15" s="2"/>
      <c r="W15" s="2"/>
      <c r="X15" s="2"/>
      <c r="Y15" s="2"/>
      <c r="Z15" s="2"/>
      <c r="AA15" s="2"/>
    </row>
    <row r="16" spans="1:28" ht="15.75" x14ac:dyDescent="0.25">
      <c r="A16" s="10">
        <v>12</v>
      </c>
      <c r="B16" s="2" t="s">
        <v>73</v>
      </c>
      <c r="C16" s="10"/>
      <c r="D16" s="10">
        <v>185</v>
      </c>
      <c r="E16" s="10"/>
      <c r="F16" s="10">
        <v>195</v>
      </c>
      <c r="G16" s="9"/>
      <c r="H16" s="10">
        <v>185</v>
      </c>
      <c r="I16" s="9"/>
      <c r="J16" s="10">
        <f t="shared" si="4"/>
        <v>565</v>
      </c>
      <c r="K16" s="10">
        <v>22</v>
      </c>
      <c r="L16" s="10">
        <v>92</v>
      </c>
      <c r="M16" s="10">
        <v>95</v>
      </c>
      <c r="N16" s="10">
        <v>99</v>
      </c>
      <c r="O16" s="10">
        <v>96</v>
      </c>
      <c r="P16" s="10">
        <v>94</v>
      </c>
      <c r="Q16" s="10">
        <v>93</v>
      </c>
      <c r="R16" s="10">
        <f t="shared" si="0"/>
        <v>569</v>
      </c>
      <c r="S16" s="10">
        <v>20</v>
      </c>
      <c r="T16" s="10">
        <f t="shared" si="1"/>
        <v>1134</v>
      </c>
      <c r="U16" s="10">
        <f t="shared" si="2"/>
        <v>42</v>
      </c>
      <c r="V16" s="2"/>
      <c r="W16" s="2"/>
      <c r="X16" s="2"/>
      <c r="Y16" s="2"/>
      <c r="Z16" s="2"/>
      <c r="AA16" s="2"/>
    </row>
    <row r="17" spans="1:27" ht="15.75" x14ac:dyDescent="0.25">
      <c r="A17" s="10">
        <v>13</v>
      </c>
      <c r="B17" s="19" t="s">
        <v>46</v>
      </c>
      <c r="C17" s="10"/>
      <c r="D17" s="10">
        <v>189</v>
      </c>
      <c r="E17" s="10"/>
      <c r="F17" s="10">
        <v>194</v>
      </c>
      <c r="G17" s="9"/>
      <c r="H17" s="10">
        <v>185</v>
      </c>
      <c r="I17" s="9"/>
      <c r="J17" s="10">
        <f t="shared" si="4"/>
        <v>568</v>
      </c>
      <c r="K17" s="10">
        <v>18</v>
      </c>
      <c r="L17" s="10">
        <v>96</v>
      </c>
      <c r="M17" s="10">
        <v>95</v>
      </c>
      <c r="N17" s="10">
        <v>96</v>
      </c>
      <c r="O17" s="10">
        <v>97</v>
      </c>
      <c r="P17" s="10">
        <v>93</v>
      </c>
      <c r="Q17" s="10">
        <v>87</v>
      </c>
      <c r="R17" s="10">
        <f t="shared" si="0"/>
        <v>564</v>
      </c>
      <c r="S17" s="10">
        <v>14</v>
      </c>
      <c r="T17" s="10">
        <f t="shared" si="1"/>
        <v>1132</v>
      </c>
      <c r="U17" s="10">
        <f t="shared" si="2"/>
        <v>32</v>
      </c>
      <c r="V17" s="2"/>
      <c r="W17" s="2"/>
      <c r="X17" s="2"/>
      <c r="Y17" s="2"/>
      <c r="Z17" s="2"/>
      <c r="AA17" s="2"/>
    </row>
    <row r="18" spans="1:27" ht="15.75" x14ac:dyDescent="0.25">
      <c r="A18" s="10">
        <v>14</v>
      </c>
      <c r="B18" s="2" t="s">
        <v>72</v>
      </c>
      <c r="C18" s="10"/>
      <c r="D18" s="10">
        <v>193</v>
      </c>
      <c r="E18" s="10"/>
      <c r="F18" s="10">
        <v>196</v>
      </c>
      <c r="G18" s="9"/>
      <c r="H18" s="10">
        <v>184</v>
      </c>
      <c r="I18" s="9"/>
      <c r="J18" s="10">
        <f t="shared" si="4"/>
        <v>573</v>
      </c>
      <c r="K18" s="10">
        <v>23</v>
      </c>
      <c r="L18" s="10">
        <v>94</v>
      </c>
      <c r="M18" s="10">
        <v>90</v>
      </c>
      <c r="N18" s="10">
        <v>96</v>
      </c>
      <c r="O18" s="10">
        <v>94</v>
      </c>
      <c r="P18" s="10">
        <v>88</v>
      </c>
      <c r="Q18" s="10">
        <v>91</v>
      </c>
      <c r="R18" s="10">
        <f t="shared" si="0"/>
        <v>553</v>
      </c>
      <c r="S18" s="10">
        <v>9</v>
      </c>
      <c r="T18" s="10">
        <f t="shared" si="1"/>
        <v>1126</v>
      </c>
      <c r="U18" s="10">
        <f t="shared" si="2"/>
        <v>32</v>
      </c>
      <c r="V18" s="2"/>
      <c r="W18" s="2"/>
      <c r="X18" s="2"/>
      <c r="Y18" s="2"/>
      <c r="Z18" s="2"/>
      <c r="AA18" s="2"/>
    </row>
    <row r="19" spans="1:27" ht="15.75" x14ac:dyDescent="0.25">
      <c r="A19" s="10">
        <v>15</v>
      </c>
      <c r="B19" s="2" t="s">
        <v>55</v>
      </c>
      <c r="C19" s="10" t="s">
        <v>76</v>
      </c>
      <c r="D19" s="10">
        <v>188</v>
      </c>
      <c r="E19" s="10"/>
      <c r="F19" s="10">
        <v>191</v>
      </c>
      <c r="G19" s="9"/>
      <c r="H19" s="10">
        <v>183</v>
      </c>
      <c r="I19" s="9"/>
      <c r="J19" s="10">
        <f t="shared" si="4"/>
        <v>562</v>
      </c>
      <c r="K19" s="10">
        <v>17</v>
      </c>
      <c r="L19" s="10">
        <v>90</v>
      </c>
      <c r="M19" s="10">
        <v>94</v>
      </c>
      <c r="N19" s="10">
        <v>96</v>
      </c>
      <c r="O19" s="10">
        <v>98</v>
      </c>
      <c r="P19" s="10">
        <v>91</v>
      </c>
      <c r="Q19" s="10">
        <v>89</v>
      </c>
      <c r="R19" s="10">
        <f t="shared" si="0"/>
        <v>558</v>
      </c>
      <c r="S19" s="10">
        <v>18</v>
      </c>
      <c r="T19" s="10">
        <f t="shared" si="1"/>
        <v>1120</v>
      </c>
      <c r="U19" s="10">
        <f t="shared" si="2"/>
        <v>35</v>
      </c>
      <c r="V19" s="2"/>
      <c r="W19" s="2"/>
      <c r="X19" s="2"/>
      <c r="Y19" s="2"/>
      <c r="Z19" s="2"/>
      <c r="AA19" s="2"/>
    </row>
    <row r="20" spans="1:27" ht="15.75" x14ac:dyDescent="0.25">
      <c r="A20" s="10">
        <v>16</v>
      </c>
      <c r="B20" s="2" t="s">
        <v>70</v>
      </c>
      <c r="C20" s="10" t="s">
        <v>76</v>
      </c>
      <c r="D20" s="10">
        <v>184</v>
      </c>
      <c r="E20" s="10"/>
      <c r="F20" s="10">
        <v>185</v>
      </c>
      <c r="G20" s="9"/>
      <c r="H20" s="10">
        <v>174</v>
      </c>
      <c r="I20" s="9"/>
      <c r="J20" s="10">
        <f t="shared" si="4"/>
        <v>543</v>
      </c>
      <c r="K20" s="10">
        <v>9</v>
      </c>
      <c r="L20" s="10">
        <v>96</v>
      </c>
      <c r="M20" s="10">
        <v>91</v>
      </c>
      <c r="N20" s="10">
        <v>97</v>
      </c>
      <c r="O20" s="10">
        <v>97</v>
      </c>
      <c r="P20" s="10">
        <v>92</v>
      </c>
      <c r="Q20" s="10">
        <v>94</v>
      </c>
      <c r="R20" s="10">
        <f t="shared" si="0"/>
        <v>567</v>
      </c>
      <c r="S20" s="10">
        <v>19</v>
      </c>
      <c r="T20" s="10">
        <f t="shared" si="1"/>
        <v>1110</v>
      </c>
      <c r="U20" s="10">
        <f t="shared" si="2"/>
        <v>28</v>
      </c>
      <c r="V20" s="2"/>
      <c r="W20" s="2"/>
      <c r="X20" s="2"/>
      <c r="Y20" s="2"/>
      <c r="Z20" s="2"/>
      <c r="AA20" s="2"/>
    </row>
    <row r="21" spans="1:27" ht="15.75" x14ac:dyDescent="0.25">
      <c r="A21" s="10">
        <v>17</v>
      </c>
      <c r="B21" s="2" t="s">
        <v>50</v>
      </c>
      <c r="C21" s="10" t="s">
        <v>76</v>
      </c>
      <c r="D21" s="10">
        <v>180</v>
      </c>
      <c r="E21" s="10"/>
      <c r="F21" s="10">
        <v>190</v>
      </c>
      <c r="G21" s="9"/>
      <c r="H21" s="10">
        <v>180</v>
      </c>
      <c r="I21" s="9"/>
      <c r="J21" s="10">
        <f t="shared" si="4"/>
        <v>550</v>
      </c>
      <c r="K21" s="10">
        <v>13</v>
      </c>
      <c r="L21" s="10">
        <v>91</v>
      </c>
      <c r="M21" s="10">
        <v>94</v>
      </c>
      <c r="N21" s="10">
        <v>94</v>
      </c>
      <c r="O21" s="10">
        <v>95</v>
      </c>
      <c r="P21" s="10">
        <v>93</v>
      </c>
      <c r="Q21" s="10">
        <v>89</v>
      </c>
      <c r="R21" s="10">
        <f t="shared" si="0"/>
        <v>556</v>
      </c>
      <c r="S21" s="10">
        <v>10</v>
      </c>
      <c r="T21" s="10">
        <f t="shared" si="1"/>
        <v>1106</v>
      </c>
      <c r="U21" s="10">
        <f t="shared" si="2"/>
        <v>23</v>
      </c>
      <c r="V21" s="2"/>
      <c r="W21" s="2"/>
      <c r="X21" s="2"/>
      <c r="Y21" s="2"/>
      <c r="Z21" s="2"/>
      <c r="AA21" s="2"/>
    </row>
    <row r="22" spans="1:27" ht="15.75" x14ac:dyDescent="0.25">
      <c r="A22" s="10">
        <v>18</v>
      </c>
      <c r="B22" s="2" t="s">
        <v>58</v>
      </c>
      <c r="C22" s="10" t="s">
        <v>76</v>
      </c>
      <c r="D22" s="10">
        <v>185</v>
      </c>
      <c r="E22" s="10"/>
      <c r="F22" s="10">
        <v>196</v>
      </c>
      <c r="G22" s="9"/>
      <c r="H22" s="10">
        <v>175</v>
      </c>
      <c r="I22" s="9"/>
      <c r="J22" s="10">
        <f t="shared" si="4"/>
        <v>556</v>
      </c>
      <c r="K22" s="10">
        <v>17</v>
      </c>
      <c r="L22" s="10">
        <v>96</v>
      </c>
      <c r="M22" s="10">
        <v>89</v>
      </c>
      <c r="N22" s="10">
        <v>96</v>
      </c>
      <c r="O22" s="10">
        <v>92</v>
      </c>
      <c r="P22" s="10">
        <v>89</v>
      </c>
      <c r="Q22" s="10">
        <v>80</v>
      </c>
      <c r="R22" s="10">
        <f t="shared" si="0"/>
        <v>542</v>
      </c>
      <c r="S22" s="10">
        <v>8</v>
      </c>
      <c r="T22" s="10">
        <f t="shared" si="1"/>
        <v>1098</v>
      </c>
      <c r="U22" s="10">
        <f t="shared" si="2"/>
        <v>25</v>
      </c>
      <c r="V22" s="2"/>
      <c r="W22" s="2"/>
      <c r="X22" s="2"/>
      <c r="Y22" s="2"/>
      <c r="Z22" s="2"/>
      <c r="AA22" s="2"/>
    </row>
    <row r="23" spans="1:27" ht="15.75" x14ac:dyDescent="0.25">
      <c r="A23" s="10">
        <v>19</v>
      </c>
      <c r="B23" s="2" t="s">
        <v>60</v>
      </c>
      <c r="C23" s="10"/>
      <c r="D23" s="10">
        <v>186</v>
      </c>
      <c r="E23" s="10"/>
      <c r="F23" s="10">
        <v>188</v>
      </c>
      <c r="G23" s="9"/>
      <c r="H23" s="10">
        <v>175</v>
      </c>
      <c r="I23" s="9"/>
      <c r="J23" s="10">
        <f t="shared" si="4"/>
        <v>549</v>
      </c>
      <c r="K23" s="10">
        <v>12</v>
      </c>
      <c r="L23" s="10">
        <v>93</v>
      </c>
      <c r="M23" s="10">
        <v>87</v>
      </c>
      <c r="N23" s="10">
        <v>95</v>
      </c>
      <c r="O23" s="10">
        <v>98</v>
      </c>
      <c r="P23" s="10">
        <v>86</v>
      </c>
      <c r="Q23" s="10">
        <v>81</v>
      </c>
      <c r="R23" s="10">
        <f t="shared" si="0"/>
        <v>540</v>
      </c>
      <c r="S23" s="10">
        <v>13</v>
      </c>
      <c r="T23" s="10">
        <f t="shared" si="1"/>
        <v>1089</v>
      </c>
      <c r="U23" s="10">
        <f t="shared" si="2"/>
        <v>25</v>
      </c>
      <c r="V23" s="2"/>
      <c r="W23" s="2"/>
      <c r="X23" s="2"/>
      <c r="Y23" s="2"/>
      <c r="Z23" s="2"/>
      <c r="AA23" s="2"/>
    </row>
    <row r="24" spans="1:27" ht="15.75" x14ac:dyDescent="0.25">
      <c r="A24" s="10">
        <v>20</v>
      </c>
      <c r="B24" s="2" t="s">
        <v>48</v>
      </c>
      <c r="C24" s="10" t="s">
        <v>76</v>
      </c>
      <c r="D24" s="10">
        <v>177</v>
      </c>
      <c r="E24" s="10"/>
      <c r="F24" s="10">
        <v>186</v>
      </c>
      <c r="G24" s="9"/>
      <c r="H24" s="10">
        <v>162</v>
      </c>
      <c r="I24" s="9"/>
      <c r="J24" s="10">
        <f t="shared" si="4"/>
        <v>525</v>
      </c>
      <c r="K24" s="10">
        <v>7</v>
      </c>
      <c r="L24" s="10">
        <v>94</v>
      </c>
      <c r="M24" s="10">
        <v>90</v>
      </c>
      <c r="N24" s="10">
        <v>99</v>
      </c>
      <c r="O24" s="10">
        <v>97</v>
      </c>
      <c r="P24" s="10">
        <v>86</v>
      </c>
      <c r="Q24" s="10">
        <v>89</v>
      </c>
      <c r="R24" s="10">
        <f t="shared" si="0"/>
        <v>555</v>
      </c>
      <c r="S24" s="10">
        <v>18</v>
      </c>
      <c r="T24" s="10">
        <f t="shared" si="1"/>
        <v>1080</v>
      </c>
      <c r="U24" s="10">
        <f t="shared" si="2"/>
        <v>25</v>
      </c>
      <c r="V24" s="2"/>
      <c r="W24" s="2"/>
      <c r="X24" s="2"/>
      <c r="Y24" s="2"/>
      <c r="Z24" s="2"/>
      <c r="AA24" s="2"/>
    </row>
    <row r="25" spans="1:27" ht="15.75" x14ac:dyDescent="0.25">
      <c r="A25" s="10">
        <v>21</v>
      </c>
      <c r="B25" s="2" t="s">
        <v>56</v>
      </c>
      <c r="C25" s="10" t="s">
        <v>76</v>
      </c>
      <c r="D25" s="10">
        <v>178</v>
      </c>
      <c r="E25" s="10"/>
      <c r="F25" s="10">
        <v>185</v>
      </c>
      <c r="G25" s="9"/>
      <c r="H25" s="10">
        <v>179</v>
      </c>
      <c r="I25" s="9"/>
      <c r="J25" s="10">
        <f t="shared" si="4"/>
        <v>542</v>
      </c>
      <c r="K25" s="10">
        <v>8</v>
      </c>
      <c r="L25" s="10">
        <v>88</v>
      </c>
      <c r="M25" s="10">
        <v>87</v>
      </c>
      <c r="N25" s="10">
        <v>94</v>
      </c>
      <c r="O25" s="10">
        <v>94</v>
      </c>
      <c r="P25" s="10">
        <v>84</v>
      </c>
      <c r="Q25" s="10">
        <v>82</v>
      </c>
      <c r="R25" s="10">
        <f t="shared" si="0"/>
        <v>529</v>
      </c>
      <c r="S25" s="10">
        <v>7</v>
      </c>
      <c r="T25" s="10">
        <f t="shared" si="1"/>
        <v>1071</v>
      </c>
      <c r="U25" s="10">
        <f t="shared" si="2"/>
        <v>15</v>
      </c>
      <c r="V25" s="2"/>
      <c r="W25" s="2"/>
      <c r="X25" s="2"/>
      <c r="Y25" s="2"/>
      <c r="Z25" s="2"/>
      <c r="AA25" s="2"/>
    </row>
    <row r="26" spans="1:27" ht="15.75" x14ac:dyDescent="0.25">
      <c r="A26" s="10">
        <v>22</v>
      </c>
      <c r="B26" s="2" t="s">
        <v>53</v>
      </c>
      <c r="C26" s="10" t="s">
        <v>76</v>
      </c>
      <c r="D26" s="10">
        <v>177</v>
      </c>
      <c r="E26" s="10"/>
      <c r="F26" s="10">
        <v>186</v>
      </c>
      <c r="G26" s="9"/>
      <c r="H26" s="10">
        <v>160</v>
      </c>
      <c r="I26" s="9"/>
      <c r="J26" s="10">
        <f t="shared" si="4"/>
        <v>523</v>
      </c>
      <c r="K26" s="10">
        <v>8</v>
      </c>
      <c r="L26" s="10">
        <v>95</v>
      </c>
      <c r="M26" s="10">
        <v>90</v>
      </c>
      <c r="N26" s="10">
        <v>88</v>
      </c>
      <c r="O26" s="10">
        <v>91</v>
      </c>
      <c r="P26" s="10">
        <v>80</v>
      </c>
      <c r="Q26" s="10">
        <v>87</v>
      </c>
      <c r="R26" s="10">
        <f t="shared" si="0"/>
        <v>531</v>
      </c>
      <c r="S26" s="10">
        <v>6</v>
      </c>
      <c r="T26" s="10">
        <f t="shared" si="1"/>
        <v>1054</v>
      </c>
      <c r="U26" s="10">
        <f t="shared" si="2"/>
        <v>14</v>
      </c>
      <c r="V26" s="2"/>
      <c r="W26" s="2"/>
      <c r="X26" s="2"/>
      <c r="Y26" s="2"/>
      <c r="Z26" s="2"/>
      <c r="AA26" s="2"/>
    </row>
    <row r="27" spans="1:27" ht="15.75" x14ac:dyDescent="0.25">
      <c r="A27" s="10">
        <v>23</v>
      </c>
      <c r="B27" s="2" t="s">
        <v>49</v>
      </c>
      <c r="C27" s="10" t="s">
        <v>76</v>
      </c>
      <c r="D27" s="10">
        <v>171</v>
      </c>
      <c r="E27" s="10"/>
      <c r="F27" s="10">
        <v>183</v>
      </c>
      <c r="G27" s="9"/>
      <c r="H27" s="10">
        <v>175</v>
      </c>
      <c r="I27" s="9"/>
      <c r="J27" s="10">
        <f t="shared" si="4"/>
        <v>529</v>
      </c>
      <c r="K27" s="10">
        <v>10</v>
      </c>
      <c r="L27" s="10">
        <v>79</v>
      </c>
      <c r="M27" s="10">
        <v>86</v>
      </c>
      <c r="N27" s="10">
        <v>87</v>
      </c>
      <c r="O27" s="10">
        <v>91</v>
      </c>
      <c r="P27" s="10">
        <v>89</v>
      </c>
      <c r="Q27" s="10">
        <v>89</v>
      </c>
      <c r="R27" s="10">
        <v>521</v>
      </c>
      <c r="S27" s="10">
        <v>8</v>
      </c>
      <c r="T27" s="10">
        <f t="shared" si="1"/>
        <v>1050</v>
      </c>
      <c r="U27" s="10">
        <f t="shared" si="2"/>
        <v>18</v>
      </c>
      <c r="V27" s="2"/>
      <c r="W27" s="2"/>
      <c r="X27" s="2"/>
      <c r="Y27" s="2"/>
      <c r="Z27" s="2"/>
      <c r="AA27" s="2"/>
    </row>
    <row r="28" spans="1:27" ht="15.75" x14ac:dyDescent="0.25">
      <c r="B28" s="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"/>
      <c r="V28" s="2"/>
      <c r="W28" s="2"/>
      <c r="X28" s="2"/>
      <c r="Y28" s="2"/>
      <c r="Z28" s="2"/>
      <c r="AA28" s="2"/>
    </row>
    <row r="29" spans="1:27" ht="15.75" x14ac:dyDescent="0.25">
      <c r="B29" s="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"/>
      <c r="V29" s="2"/>
      <c r="W29" s="2"/>
      <c r="X29" s="2"/>
      <c r="Y29" s="2"/>
      <c r="Z29" s="2"/>
      <c r="AA29" s="2"/>
    </row>
    <row r="30" spans="1:27" ht="15.75" x14ac:dyDescent="0.25">
      <c r="B30" s="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"/>
      <c r="V30" s="2"/>
      <c r="W30" s="2"/>
      <c r="X30" s="2"/>
      <c r="Y30" s="2"/>
      <c r="Z30" s="2"/>
      <c r="AA30" s="2"/>
    </row>
    <row r="31" spans="1:27" ht="15.75" x14ac:dyDescent="0.25">
      <c r="B31" s="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"/>
      <c r="V31" s="2"/>
      <c r="W31" s="2"/>
      <c r="X31" s="2"/>
      <c r="Y31" s="2"/>
      <c r="Z31" s="2"/>
      <c r="AA31" s="2"/>
    </row>
    <row r="32" spans="1:27" ht="15.75" x14ac:dyDescent="0.25">
      <c r="B32" s="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"/>
      <c r="V32" s="2"/>
      <c r="W32" s="2"/>
      <c r="X32" s="2"/>
      <c r="Y32" s="2"/>
      <c r="Z32" s="2"/>
      <c r="AA32" s="2"/>
    </row>
    <row r="33" spans="2:27" ht="15.75" x14ac:dyDescent="0.25">
      <c r="B33" s="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2"/>
      <c r="V33" s="2"/>
      <c r="W33" s="2"/>
      <c r="X33" s="2"/>
      <c r="Y33" s="2"/>
      <c r="Z33" s="2"/>
      <c r="AA33" s="2"/>
    </row>
    <row r="34" spans="2:27" ht="15.75" x14ac:dyDescent="0.25">
      <c r="B34" s="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"/>
      <c r="V34" s="2"/>
      <c r="W34" s="2"/>
      <c r="X34" s="2"/>
      <c r="Y34" s="2"/>
      <c r="Z34" s="2"/>
      <c r="AA34" s="2"/>
    </row>
    <row r="35" spans="2:27" ht="15.75" x14ac:dyDescent="0.25">
      <c r="B35" s="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"/>
      <c r="V35" s="2"/>
      <c r="W35" s="2"/>
      <c r="X35" s="2"/>
      <c r="Y35" s="2"/>
      <c r="Z35" s="2"/>
      <c r="AA35" s="2"/>
    </row>
    <row r="36" spans="2:27" ht="15.75" x14ac:dyDescent="0.25">
      <c r="B36" s="2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"/>
      <c r="V36" s="2"/>
      <c r="W36" s="2"/>
      <c r="X36" s="2"/>
      <c r="Y36" s="2"/>
      <c r="Z36" s="2"/>
      <c r="AA36" s="2"/>
    </row>
    <row r="37" spans="2:27" ht="15.75" x14ac:dyDescent="0.25">
      <c r="B37" s="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"/>
      <c r="V37" s="2"/>
      <c r="W37" s="2"/>
      <c r="X37" s="2"/>
      <c r="Y37" s="2"/>
      <c r="Z37" s="2"/>
      <c r="AA37" s="2"/>
    </row>
    <row r="38" spans="2:27" ht="15.75" x14ac:dyDescent="0.25">
      <c r="B38" s="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"/>
      <c r="V38" s="2"/>
      <c r="W38" s="2"/>
      <c r="X38" s="2"/>
      <c r="Y38" s="2"/>
      <c r="Z38" s="2"/>
      <c r="AA38" s="2"/>
    </row>
    <row r="39" spans="2:27" ht="15.75" x14ac:dyDescent="0.25">
      <c r="B39" s="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"/>
      <c r="V39" s="2"/>
      <c r="W39" s="2"/>
      <c r="X39" s="2"/>
      <c r="Y39" s="2"/>
      <c r="Z39" s="2"/>
      <c r="AA39" s="2"/>
    </row>
    <row r="40" spans="2:27" ht="15.75" x14ac:dyDescent="0.25">
      <c r="B40" s="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"/>
      <c r="V40" s="2"/>
      <c r="W40" s="2"/>
      <c r="X40" s="2"/>
      <c r="Y40" s="2"/>
      <c r="Z40" s="2"/>
      <c r="AA40" s="2"/>
    </row>
    <row r="41" spans="2:27" ht="15.75" x14ac:dyDescent="0.25">
      <c r="B41" s="2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"/>
      <c r="V41" s="2"/>
      <c r="W41" s="2"/>
      <c r="X41" s="2"/>
      <c r="Y41" s="2"/>
      <c r="Z41" s="2"/>
      <c r="AA41" s="2"/>
    </row>
    <row r="42" spans="2:27" ht="15.75" x14ac:dyDescent="0.25">
      <c r="B42" s="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"/>
      <c r="V42" s="2"/>
      <c r="W42" s="2"/>
      <c r="X42" s="2"/>
      <c r="Y42" s="2"/>
      <c r="Z42" s="2"/>
      <c r="AA42" s="2"/>
    </row>
    <row r="43" spans="2:27" ht="15.75" x14ac:dyDescent="0.25">
      <c r="B43" s="2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"/>
      <c r="V43" s="2"/>
      <c r="W43" s="2"/>
      <c r="X43" s="2"/>
      <c r="Y43" s="2"/>
      <c r="Z43" s="2"/>
      <c r="AA43" s="2"/>
    </row>
    <row r="44" spans="2:27" ht="15.75" x14ac:dyDescent="0.25">
      <c r="B44" s="2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"/>
      <c r="V44" s="2"/>
      <c r="W44" s="2"/>
      <c r="X44" s="2"/>
      <c r="Y44" s="2"/>
      <c r="Z44" s="2"/>
      <c r="AA44" s="2"/>
    </row>
    <row r="45" spans="2:27" ht="15.75" x14ac:dyDescent="0.25">
      <c r="B45" s="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"/>
      <c r="V45" s="2"/>
      <c r="W45" s="2"/>
      <c r="X45" s="2"/>
      <c r="Y45" s="2"/>
      <c r="Z45" s="2"/>
      <c r="AA45" s="2"/>
    </row>
    <row r="46" spans="2:27" ht="15.75" x14ac:dyDescent="0.25">
      <c r="B46" s="2"/>
      <c r="C46" s="10"/>
      <c r="D46" s="10"/>
      <c r="E46" s="10"/>
      <c r="F46" s="10"/>
      <c r="G46" s="9"/>
      <c r="H46" s="10"/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"/>
      <c r="V46" s="2"/>
      <c r="W46" s="2"/>
      <c r="X46" s="2"/>
      <c r="Y46" s="2"/>
      <c r="Z46" s="2"/>
      <c r="AA46" s="2"/>
    </row>
    <row r="47" spans="2:27" ht="15.75" x14ac:dyDescent="0.25">
      <c r="B47" s="2"/>
      <c r="C47" s="10"/>
      <c r="D47" s="10"/>
      <c r="E47" s="10"/>
      <c r="F47" s="10"/>
      <c r="G47" s="9"/>
      <c r="H47" s="10"/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"/>
      <c r="V47" s="2"/>
      <c r="W47" s="2"/>
      <c r="X47" s="2"/>
      <c r="Y47" s="2"/>
      <c r="Z47" s="2"/>
      <c r="AA47" s="2"/>
    </row>
    <row r="48" spans="2:27" ht="15.75" x14ac:dyDescent="0.25">
      <c r="B48" s="2"/>
      <c r="C48" s="10"/>
      <c r="D48" s="10"/>
      <c r="E48" s="10"/>
      <c r="F48" s="10"/>
      <c r="G48" s="9"/>
      <c r="H48" s="10"/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"/>
      <c r="V48" s="2"/>
      <c r="W48" s="2"/>
      <c r="X48" s="2"/>
      <c r="Y48" s="2"/>
      <c r="Z48" s="2"/>
      <c r="AA48" s="2"/>
    </row>
    <row r="49" spans="2:27" ht="15.75" x14ac:dyDescent="0.25">
      <c r="B49" s="2"/>
      <c r="C49" s="10"/>
      <c r="D49" s="10"/>
      <c r="E49" s="10"/>
      <c r="F49" s="10"/>
      <c r="G49" s="9"/>
      <c r="H49" s="10"/>
      <c r="I49" s="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"/>
      <c r="V49" s="2"/>
      <c r="W49" s="2"/>
      <c r="X49" s="2"/>
      <c r="Y49" s="2"/>
      <c r="Z49" s="2"/>
      <c r="AA49" s="2"/>
    </row>
    <row r="50" spans="2:27" ht="15.75" x14ac:dyDescent="0.25">
      <c r="B50" s="2"/>
      <c r="C50" s="10"/>
      <c r="D50" s="10"/>
      <c r="E50" s="10"/>
      <c r="F50" s="10"/>
      <c r="G50" s="9"/>
      <c r="H50" s="10"/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"/>
      <c r="V50" s="2"/>
      <c r="W50" s="2"/>
      <c r="X50" s="2"/>
      <c r="Y50" s="2"/>
      <c r="Z50" s="2"/>
      <c r="AA50" s="2"/>
    </row>
    <row r="51" spans="2:27" ht="15.75" x14ac:dyDescent="0.25">
      <c r="B51" s="2"/>
      <c r="C51" s="10"/>
      <c r="D51" s="10"/>
      <c r="E51" s="10"/>
      <c r="F51" s="10"/>
      <c r="G51" s="9"/>
      <c r="H51" s="10"/>
      <c r="I51" s="9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"/>
      <c r="V51" s="2"/>
      <c r="W51" s="2"/>
      <c r="X51" s="2"/>
      <c r="Y51" s="2"/>
      <c r="Z51" s="2"/>
      <c r="AA51" s="2"/>
    </row>
    <row r="52" spans="2:27" ht="15.75" x14ac:dyDescent="0.25">
      <c r="B52" s="2"/>
      <c r="C52" s="10"/>
      <c r="D52" s="10"/>
      <c r="E52" s="10"/>
      <c r="F52" s="10"/>
      <c r="G52" s="9"/>
      <c r="H52" s="10"/>
      <c r="I52" s="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2"/>
      <c r="V52" s="2"/>
      <c r="W52" s="2"/>
      <c r="X52" s="2"/>
      <c r="Y52" s="2"/>
      <c r="Z52" s="2"/>
      <c r="AA52" s="2"/>
    </row>
    <row r="53" spans="2:27" ht="15.75" x14ac:dyDescent="0.25">
      <c r="B53" s="2"/>
      <c r="C53" s="10"/>
      <c r="D53" s="10"/>
      <c r="E53" s="10"/>
      <c r="F53" s="10"/>
      <c r="G53" s="9"/>
      <c r="H53" s="10"/>
      <c r="I53" s="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2"/>
      <c r="V53" s="2"/>
      <c r="W53" s="2"/>
      <c r="X53" s="2"/>
      <c r="Y53" s="2"/>
      <c r="Z53" s="2"/>
      <c r="AA53" s="2"/>
    </row>
  </sheetData>
  <sortState ref="B5:AA12">
    <sortCondition descending="1" ref="AA5:AA12"/>
  </sortState>
  <mergeCells count="8">
    <mergeCell ref="A1:X1"/>
    <mergeCell ref="A2:X2"/>
    <mergeCell ref="L4:M4"/>
    <mergeCell ref="N4:O4"/>
    <mergeCell ref="P4:Q4"/>
    <mergeCell ref="D4:E4"/>
    <mergeCell ref="F4:G4"/>
    <mergeCell ref="H4:I4"/>
  </mergeCells>
  <pageMargins left="0" right="0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G7" sqref="G7"/>
    </sheetView>
  </sheetViews>
  <sheetFormatPr defaultRowHeight="15" x14ac:dyDescent="0.25"/>
  <sheetData>
    <row r="2" spans="1:4" ht="15.75" x14ac:dyDescent="0.25">
      <c r="A2" s="57" t="s">
        <v>124</v>
      </c>
      <c r="B2" s="57"/>
      <c r="C2" s="57"/>
      <c r="D2" s="57"/>
    </row>
    <row r="4" spans="1:4" ht="15.75" x14ac:dyDescent="0.25">
      <c r="A4">
        <v>218</v>
      </c>
      <c r="B4" s="2" t="s">
        <v>44</v>
      </c>
    </row>
    <row r="5" spans="1:4" ht="15.75" x14ac:dyDescent="0.25">
      <c r="A5">
        <v>219</v>
      </c>
      <c r="B5" s="4" t="s">
        <v>41</v>
      </c>
    </row>
    <row r="6" spans="1:4" ht="15.75" x14ac:dyDescent="0.25">
      <c r="A6">
        <v>220</v>
      </c>
      <c r="B6" s="2" t="s">
        <v>90</v>
      </c>
    </row>
    <row r="7" spans="1:4" ht="15.75" x14ac:dyDescent="0.25">
      <c r="A7">
        <v>221</v>
      </c>
      <c r="B7" s="2" t="s">
        <v>51</v>
      </c>
    </row>
    <row r="8" spans="1:4" ht="15.75" x14ac:dyDescent="0.25">
      <c r="A8">
        <v>222</v>
      </c>
      <c r="B8" s="2" t="s">
        <v>43</v>
      </c>
    </row>
    <row r="9" spans="1:4" ht="15.75" x14ac:dyDescent="0.25">
      <c r="A9">
        <v>223</v>
      </c>
      <c r="B9" s="2" t="s">
        <v>42</v>
      </c>
    </row>
    <row r="10" spans="1:4" ht="15.75" x14ac:dyDescent="0.25">
      <c r="A10">
        <v>224</v>
      </c>
      <c r="B10" s="2" t="s">
        <v>71</v>
      </c>
    </row>
    <row r="11" spans="1:4" ht="15.75" x14ac:dyDescent="0.25">
      <c r="A11">
        <v>225</v>
      </c>
      <c r="B11" s="2" t="s">
        <v>74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workbookViewId="0">
      <selection activeCell="S16" sqref="S16"/>
    </sheetView>
  </sheetViews>
  <sheetFormatPr defaultRowHeight="15" x14ac:dyDescent="0.25"/>
  <cols>
    <col min="1" max="1" width="20.7109375" customWidth="1"/>
    <col min="2" max="2" width="2.7109375" hidden="1" customWidth="1"/>
    <col min="3" max="8" width="9.140625" hidden="1" customWidth="1"/>
    <col min="11" max="17" width="7.7109375" bestFit="1" customWidth="1"/>
    <col min="18" max="18" width="8.5703125" bestFit="1" customWidth="1"/>
  </cols>
  <sheetData>
    <row r="1" spans="1:21" ht="23.25" x14ac:dyDescent="0.2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21" ht="23.25" x14ac:dyDescent="0.25">
      <c r="A2" s="48" t="s">
        <v>104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1" ht="23.2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21" s="2" customFormat="1" ht="31.5" x14ac:dyDescent="0.2">
      <c r="A4" s="33" t="s">
        <v>92</v>
      </c>
      <c r="B4" s="27"/>
      <c r="C4" s="27"/>
      <c r="D4" s="27"/>
      <c r="E4" s="27"/>
      <c r="F4" s="27"/>
      <c r="G4" s="27"/>
      <c r="H4" s="27"/>
      <c r="I4" s="7" t="s">
        <v>93</v>
      </c>
      <c r="J4" s="7" t="s">
        <v>95</v>
      </c>
      <c r="Q4" s="7" t="s">
        <v>89</v>
      </c>
      <c r="R4" s="7" t="s">
        <v>96</v>
      </c>
      <c r="S4" s="7" t="s">
        <v>101</v>
      </c>
      <c r="T4" s="7" t="s">
        <v>88</v>
      </c>
    </row>
    <row r="5" spans="1:21" s="2" customFormat="1" x14ac:dyDescent="0.2">
      <c r="A5" s="2" t="s">
        <v>77</v>
      </c>
      <c r="C5" s="2">
        <v>104.2</v>
      </c>
      <c r="D5" s="2">
        <v>106.6</v>
      </c>
      <c r="E5" s="2">
        <v>104.2</v>
      </c>
      <c r="F5" s="2">
        <v>103.4</v>
      </c>
      <c r="G5" s="2">
        <v>103.1</v>
      </c>
      <c r="H5" s="2">
        <v>104.2</v>
      </c>
      <c r="I5" s="10">
        <f>SUM(C5:H5)</f>
        <v>625.70000000000005</v>
      </c>
      <c r="J5" s="10">
        <v>42</v>
      </c>
      <c r="K5" s="10">
        <v>101.1</v>
      </c>
      <c r="L5" s="10">
        <v>103.3</v>
      </c>
      <c r="M5" s="10">
        <v>105.9</v>
      </c>
      <c r="N5" s="10">
        <v>102.1</v>
      </c>
      <c r="O5" s="10">
        <v>104</v>
      </c>
      <c r="P5" s="10">
        <v>103.3</v>
      </c>
      <c r="Q5" s="10">
        <f>SUM(K5:P5)</f>
        <v>619.69999999999993</v>
      </c>
      <c r="R5" s="10">
        <v>38</v>
      </c>
      <c r="S5" s="10">
        <f>Q5+I5</f>
        <v>1245.4000000000001</v>
      </c>
      <c r="T5" s="10">
        <v>206.3</v>
      </c>
      <c r="U5" s="10"/>
    </row>
    <row r="6" spans="1:21" s="2" customFormat="1" x14ac:dyDescent="0.2">
      <c r="A6" s="2" t="s">
        <v>75</v>
      </c>
      <c r="C6" s="2">
        <v>102.8</v>
      </c>
      <c r="D6" s="2">
        <v>103.2</v>
      </c>
      <c r="E6" s="2">
        <v>99.9</v>
      </c>
      <c r="F6" s="2">
        <v>101.8</v>
      </c>
      <c r="G6" s="2">
        <v>99.9</v>
      </c>
      <c r="H6" s="3">
        <v>103</v>
      </c>
      <c r="I6" s="10">
        <f>SUM(C6:H6)</f>
        <v>610.6</v>
      </c>
      <c r="J6" s="10">
        <v>26</v>
      </c>
      <c r="K6" s="10"/>
      <c r="L6" s="10"/>
      <c r="M6" s="10"/>
      <c r="N6" s="10"/>
      <c r="O6" s="10"/>
      <c r="P6" s="10"/>
      <c r="Q6" s="10"/>
      <c r="R6" s="10"/>
      <c r="S6" s="10">
        <f>Q6+I6</f>
        <v>610.6</v>
      </c>
      <c r="T6" s="10">
        <v>205.9</v>
      </c>
      <c r="U6" s="10"/>
    </row>
    <row r="7" spans="1:21" s="2" customFormat="1" x14ac:dyDescent="0.2">
      <c r="A7" s="2" t="s">
        <v>79</v>
      </c>
      <c r="C7" s="2">
        <v>101.9</v>
      </c>
      <c r="D7" s="2">
        <v>100.2</v>
      </c>
      <c r="E7" s="2">
        <v>102.5</v>
      </c>
      <c r="F7" s="2">
        <v>102.2</v>
      </c>
      <c r="G7" s="3">
        <v>101</v>
      </c>
      <c r="H7" s="2">
        <v>104.5</v>
      </c>
      <c r="I7" s="10">
        <f>SUM(C7:H7)</f>
        <v>612.29999999999995</v>
      </c>
      <c r="J7" s="10">
        <v>23</v>
      </c>
      <c r="K7" s="10">
        <v>101.8</v>
      </c>
      <c r="L7" s="10">
        <v>101.7</v>
      </c>
      <c r="M7" s="10">
        <v>99.6</v>
      </c>
      <c r="N7" s="10">
        <v>100.2</v>
      </c>
      <c r="O7" s="10">
        <v>102.8</v>
      </c>
      <c r="P7" s="11">
        <v>100</v>
      </c>
      <c r="Q7" s="10">
        <f>SUM(K7:P7)</f>
        <v>606.1</v>
      </c>
      <c r="R7" s="10">
        <v>21</v>
      </c>
      <c r="S7" s="10">
        <f>Q7+I7</f>
        <v>1218.4000000000001</v>
      </c>
      <c r="T7" s="10">
        <v>184.6</v>
      </c>
      <c r="U7" s="10"/>
    </row>
    <row r="8" spans="1:21" s="2" customFormat="1" x14ac:dyDescent="0.2">
      <c r="A8" s="2" t="s">
        <v>6</v>
      </c>
      <c r="C8" s="2">
        <v>102.5</v>
      </c>
      <c r="D8" s="2">
        <v>101.1</v>
      </c>
      <c r="E8" s="2">
        <v>101.5</v>
      </c>
      <c r="F8" s="2">
        <v>102.4</v>
      </c>
      <c r="G8" s="2">
        <v>104.7</v>
      </c>
      <c r="H8" s="2">
        <v>102.4</v>
      </c>
      <c r="I8" s="10">
        <f>SUM(C8:H8)</f>
        <v>614.6</v>
      </c>
      <c r="J8" s="10">
        <v>36</v>
      </c>
      <c r="K8" s="10"/>
      <c r="L8" s="10"/>
      <c r="M8" s="10"/>
      <c r="N8" s="10"/>
      <c r="O8" s="10"/>
      <c r="P8" s="10"/>
      <c r="Q8" s="10"/>
      <c r="R8" s="10"/>
      <c r="S8" s="10">
        <f>Q8+I8</f>
        <v>614.6</v>
      </c>
      <c r="T8" s="10">
        <v>162.5</v>
      </c>
      <c r="U8" s="10"/>
    </row>
    <row r="9" spans="1:21" s="2" customFormat="1" x14ac:dyDescent="0.2">
      <c r="A9" s="2" t="s">
        <v>78</v>
      </c>
      <c r="C9" s="2">
        <v>103.9</v>
      </c>
      <c r="D9" s="2">
        <v>101.6</v>
      </c>
      <c r="E9" s="2">
        <v>103</v>
      </c>
      <c r="F9" s="2">
        <v>102.9</v>
      </c>
      <c r="G9" s="2">
        <v>101.7</v>
      </c>
      <c r="H9" s="2">
        <v>102.7</v>
      </c>
      <c r="I9" s="10">
        <f>SUM(C9:H9)</f>
        <v>615.80000000000007</v>
      </c>
      <c r="J9" s="10">
        <v>30</v>
      </c>
      <c r="K9" s="10">
        <v>102.1</v>
      </c>
      <c r="L9" s="10">
        <v>101.8</v>
      </c>
      <c r="M9" s="10">
        <v>103.4</v>
      </c>
      <c r="N9" s="10">
        <v>104.1</v>
      </c>
      <c r="O9" s="10">
        <v>102.8</v>
      </c>
      <c r="P9" s="10">
        <v>104.4</v>
      </c>
      <c r="Q9" s="10">
        <f>SUM(K9:P9)</f>
        <v>618.59999999999991</v>
      </c>
      <c r="R9" s="10">
        <v>38</v>
      </c>
      <c r="S9" s="10">
        <f>Q9+I9</f>
        <v>1234.4000000000001</v>
      </c>
      <c r="T9" s="10">
        <v>140.4</v>
      </c>
      <c r="U9" s="10"/>
    </row>
    <row r="10" spans="1:21" s="2" customFormat="1" x14ac:dyDescent="0.2">
      <c r="H10" s="3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s="2" customFormat="1" x14ac:dyDescent="0.2">
      <c r="H11" s="3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21" s="2" customFormat="1" ht="31.5" x14ac:dyDescent="0.2">
      <c r="A12" s="33" t="s">
        <v>92</v>
      </c>
      <c r="B12" s="27"/>
      <c r="C12" s="27"/>
      <c r="D12" s="27"/>
      <c r="E12" s="27"/>
      <c r="F12" s="27"/>
      <c r="G12" s="27"/>
      <c r="H12" s="27"/>
      <c r="I12" s="7"/>
      <c r="J12" s="7"/>
      <c r="Q12" s="7" t="s">
        <v>102</v>
      </c>
      <c r="R12" s="7" t="s">
        <v>103</v>
      </c>
    </row>
    <row r="13" spans="1:21" s="2" customFormat="1" x14ac:dyDescent="0.2">
      <c r="A13" s="2" t="s">
        <v>79</v>
      </c>
      <c r="I13" s="10"/>
      <c r="J13" s="10"/>
      <c r="K13" s="10">
        <v>101.3</v>
      </c>
      <c r="L13" s="10">
        <v>103.2</v>
      </c>
      <c r="M13" s="10">
        <v>101.5</v>
      </c>
      <c r="N13" s="10">
        <v>100.6</v>
      </c>
      <c r="O13" s="10">
        <v>104.1</v>
      </c>
      <c r="P13" s="10">
        <v>100.1</v>
      </c>
      <c r="Q13" s="10">
        <v>610.79999999999995</v>
      </c>
      <c r="R13" s="10">
        <v>31</v>
      </c>
    </row>
    <row r="14" spans="1:21" s="2" customFormat="1" x14ac:dyDescent="0.2"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21" s="2" customFormat="1" x14ac:dyDescent="0.2"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21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pans="1:10" s="2" customFormat="1" x14ac:dyDescent="0.2"/>
    <row r="34" spans="1:10" s="2" customFormat="1" x14ac:dyDescent="0.2"/>
    <row r="35" spans="1:10" s="2" customFormat="1" x14ac:dyDescent="0.2"/>
    <row r="36" spans="1:10" s="2" customFormat="1" x14ac:dyDescent="0.2"/>
    <row r="37" spans="1:10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x14ac:dyDescent="0.25">
      <c r="A63" s="2"/>
      <c r="B63" s="2"/>
      <c r="C63" s="2"/>
      <c r="D63" s="2"/>
    </row>
    <row r="64" spans="1:10" ht="15.75" x14ac:dyDescent="0.25">
      <c r="A64" s="2"/>
      <c r="B64" s="2"/>
      <c r="C64" s="2"/>
      <c r="D64" s="2"/>
    </row>
  </sheetData>
  <sortState ref="A6:T9">
    <sortCondition descending="1" ref="T9"/>
  </sortState>
  <mergeCells count="2">
    <mergeCell ref="A1:R1"/>
    <mergeCell ref="A2:R2"/>
  </mergeCells>
  <pageMargins left="0.45" right="0.4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O16" sqref="O16"/>
    </sheetView>
  </sheetViews>
  <sheetFormatPr defaultRowHeight="15" x14ac:dyDescent="0.25"/>
  <cols>
    <col min="1" max="1" width="19" customWidth="1"/>
    <col min="2" max="2" width="7.5703125" bestFit="1" customWidth="1"/>
    <col min="3" max="3" width="7.85546875" bestFit="1" customWidth="1"/>
    <col min="4" max="4" width="7.7109375" bestFit="1" customWidth="1"/>
    <col min="5" max="5" width="6.85546875" bestFit="1" customWidth="1"/>
    <col min="6" max="6" width="6.7109375" customWidth="1"/>
    <col min="7" max="8" width="3.85546875" bestFit="1" customWidth="1"/>
    <col min="9" max="9" width="5.140625" bestFit="1" customWidth="1"/>
    <col min="10" max="10" width="3.85546875" bestFit="1" customWidth="1"/>
    <col min="11" max="12" width="5.140625" bestFit="1" customWidth="1"/>
    <col min="13" max="13" width="6.140625" customWidth="1"/>
    <col min="14" max="14" width="6.5703125" customWidth="1"/>
    <col min="15" max="15" width="6.7109375" bestFit="1" customWidth="1"/>
    <col min="16" max="16" width="7.140625" customWidth="1"/>
  </cols>
  <sheetData>
    <row r="1" spans="1:18" ht="23.25" x14ac:dyDescent="0.2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8" ht="23.25" x14ac:dyDescent="0.25">
      <c r="A2" s="48" t="s">
        <v>108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8" s="2" customFormat="1" x14ac:dyDescent="0.2"/>
    <row r="4" spans="1:18" s="2" customFormat="1" ht="47.25" x14ac:dyDescent="0.2">
      <c r="B4" s="35" t="s">
        <v>62</v>
      </c>
      <c r="C4" s="35" t="s">
        <v>63</v>
      </c>
      <c r="D4" s="35" t="s">
        <v>64</v>
      </c>
      <c r="E4" s="18" t="s">
        <v>93</v>
      </c>
      <c r="F4" s="6" t="s">
        <v>95</v>
      </c>
      <c r="G4" s="50" t="s">
        <v>62</v>
      </c>
      <c r="H4" s="52"/>
      <c r="I4" s="50" t="s">
        <v>63</v>
      </c>
      <c r="J4" s="52"/>
      <c r="K4" s="50" t="s">
        <v>64</v>
      </c>
      <c r="L4" s="52"/>
      <c r="M4" s="8" t="s">
        <v>89</v>
      </c>
      <c r="N4" s="6" t="s">
        <v>96</v>
      </c>
      <c r="O4" s="18" t="s">
        <v>65</v>
      </c>
      <c r="P4" s="6" t="s">
        <v>97</v>
      </c>
    </row>
    <row r="5" spans="1:18" s="2" customFormat="1" x14ac:dyDescent="0.2"/>
    <row r="6" spans="1:18" s="2" customFormat="1" ht="15.75" x14ac:dyDescent="0.25">
      <c r="A6" s="2" t="s">
        <v>75</v>
      </c>
      <c r="B6" s="10">
        <v>184</v>
      </c>
      <c r="C6" s="10">
        <v>195</v>
      </c>
      <c r="D6" s="10">
        <v>182</v>
      </c>
      <c r="E6" s="10">
        <f>SUM(B6:D6)</f>
        <v>561</v>
      </c>
      <c r="F6" s="10">
        <v>16</v>
      </c>
      <c r="G6" s="10">
        <v>94</v>
      </c>
      <c r="H6" s="10">
        <v>96</v>
      </c>
      <c r="I6" s="16">
        <v>100</v>
      </c>
      <c r="J6" s="10">
        <v>99</v>
      </c>
      <c r="K6" s="10">
        <v>94</v>
      </c>
      <c r="L6" s="10">
        <v>91</v>
      </c>
      <c r="M6" s="10">
        <f>SUM(G6:L6)</f>
        <v>574</v>
      </c>
      <c r="N6" s="10">
        <v>25</v>
      </c>
      <c r="O6" s="10">
        <f>M6+E6</f>
        <v>1135</v>
      </c>
      <c r="P6" s="10">
        <f>N6+F6</f>
        <v>41</v>
      </c>
      <c r="Q6" s="10"/>
      <c r="R6" s="10"/>
    </row>
    <row r="7" spans="1:18" s="2" customFormat="1" x14ac:dyDescent="0.2">
      <c r="A7" s="2" t="s">
        <v>6</v>
      </c>
      <c r="B7" s="10">
        <v>188</v>
      </c>
      <c r="C7" s="10">
        <v>196</v>
      </c>
      <c r="D7" s="10">
        <v>173</v>
      </c>
      <c r="E7" s="10">
        <f>SUM(B7:D7)</f>
        <v>557</v>
      </c>
      <c r="F7" s="10">
        <v>20</v>
      </c>
      <c r="G7" s="10">
        <v>97</v>
      </c>
      <c r="H7" s="10">
        <v>94</v>
      </c>
      <c r="I7" s="10">
        <v>98</v>
      </c>
      <c r="J7" s="10">
        <v>99</v>
      </c>
      <c r="K7" s="10">
        <v>90</v>
      </c>
      <c r="L7" s="10">
        <v>84</v>
      </c>
      <c r="M7" s="10">
        <f>SUM(G7:L7)</f>
        <v>562</v>
      </c>
      <c r="N7" s="10">
        <v>17</v>
      </c>
      <c r="O7" s="10">
        <f>M7+E7</f>
        <v>1119</v>
      </c>
      <c r="P7" s="10">
        <f>N7+F7</f>
        <v>37</v>
      </c>
      <c r="Q7" s="10"/>
      <c r="R7" s="10"/>
    </row>
    <row r="8" spans="1:18" s="2" customFormat="1" x14ac:dyDescent="0.2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s="2" customForma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2" customFormat="1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s="2" customFormat="1" x14ac:dyDescent="0.2"/>
    <row r="12" spans="1:18" s="2" customFormat="1" x14ac:dyDescent="0.2"/>
    <row r="13" spans="1:18" s="2" customFormat="1" x14ac:dyDescent="0.2"/>
    <row r="14" spans="1:18" s="2" customFormat="1" x14ac:dyDescent="0.2"/>
    <row r="15" spans="1:18" s="2" customFormat="1" x14ac:dyDescent="0.2"/>
  </sheetData>
  <sortState ref="A6:J7">
    <sortCondition descending="1" ref="E6:E7"/>
    <sortCondition descending="1" ref="F6:F7"/>
  </sortState>
  <mergeCells count="5">
    <mergeCell ref="G4:H4"/>
    <mergeCell ref="I4:J4"/>
    <mergeCell ref="K4:L4"/>
    <mergeCell ref="A1:P1"/>
    <mergeCell ref="A2:P2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V23" sqref="V23"/>
    </sheetView>
  </sheetViews>
  <sheetFormatPr defaultRowHeight="15" x14ac:dyDescent="0.25"/>
  <cols>
    <col min="1" max="1" width="18.85546875" customWidth="1"/>
    <col min="2" max="7" width="7" customWidth="1"/>
    <col min="8" max="8" width="8.28515625" bestFit="1" customWidth="1"/>
    <col min="9" max="9" width="6.85546875" bestFit="1" customWidth="1"/>
    <col min="10" max="12" width="7" bestFit="1" customWidth="1"/>
    <col min="13" max="14" width="7" customWidth="1"/>
    <col min="15" max="16" width="7" bestFit="1" customWidth="1"/>
    <col min="17" max="17" width="6.85546875" customWidth="1"/>
    <col min="18" max="19" width="8.28515625" bestFit="1" customWidth="1"/>
  </cols>
  <sheetData>
    <row r="1" spans="1:20" ht="23.25" x14ac:dyDescent="0.2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20" ht="23.25" x14ac:dyDescent="0.25">
      <c r="A2" s="48" t="s">
        <v>106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ht="23.2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0" s="10" customFormat="1" ht="31.5" x14ac:dyDescent="0.25">
      <c r="A4" s="33" t="s">
        <v>92</v>
      </c>
      <c r="B4" s="27"/>
      <c r="C4" s="27"/>
      <c r="D4" s="27"/>
      <c r="E4" s="27"/>
      <c r="F4" s="27"/>
      <c r="G4" s="27"/>
      <c r="H4" s="7" t="s">
        <v>100</v>
      </c>
      <c r="I4" s="6" t="s">
        <v>95</v>
      </c>
      <c r="J4" s="27"/>
      <c r="K4" s="27"/>
      <c r="L4" s="27"/>
      <c r="M4" s="27"/>
      <c r="N4" s="8"/>
      <c r="O4" s="8"/>
      <c r="P4" s="7" t="s">
        <v>89</v>
      </c>
      <c r="Q4" s="6" t="s">
        <v>96</v>
      </c>
      <c r="R4" s="18" t="s">
        <v>101</v>
      </c>
      <c r="S4" s="47" t="s">
        <v>139</v>
      </c>
      <c r="T4" s="8" t="s">
        <v>140</v>
      </c>
    </row>
    <row r="5" spans="1:20" s="10" customFormat="1" x14ac:dyDescent="0.2">
      <c r="A5" s="41" t="s">
        <v>77</v>
      </c>
      <c r="B5" s="11"/>
      <c r="C5" s="11"/>
      <c r="D5" s="11"/>
      <c r="E5" s="11"/>
      <c r="F5" s="11"/>
      <c r="G5" s="11"/>
      <c r="H5" s="11">
        <v>636.70000000000005</v>
      </c>
      <c r="I5" s="10">
        <v>58</v>
      </c>
      <c r="J5" s="11">
        <v>106.8</v>
      </c>
      <c r="K5" s="11">
        <v>106.3</v>
      </c>
      <c r="L5" s="11">
        <v>106.6</v>
      </c>
      <c r="M5" s="11">
        <v>106.6</v>
      </c>
      <c r="N5" s="11">
        <v>104.6</v>
      </c>
      <c r="O5" s="11">
        <v>105.9</v>
      </c>
      <c r="P5" s="11">
        <f>SUM(J5:O5)</f>
        <v>636.79999999999995</v>
      </c>
      <c r="Q5" s="10">
        <v>58</v>
      </c>
      <c r="R5" s="11">
        <f t="shared" ref="R5:S9" si="0">P5+H5</f>
        <v>1273.5</v>
      </c>
      <c r="S5" s="10">
        <f t="shared" si="0"/>
        <v>116</v>
      </c>
      <c r="T5" s="10">
        <v>210.5</v>
      </c>
    </row>
    <row r="6" spans="1:20" s="10" customFormat="1" x14ac:dyDescent="0.2">
      <c r="A6" s="34" t="s">
        <v>75</v>
      </c>
      <c r="B6" s="11">
        <v>103.7</v>
      </c>
      <c r="C6" s="11">
        <v>104.2</v>
      </c>
      <c r="D6" s="11">
        <v>105.1</v>
      </c>
      <c r="E6" s="11">
        <v>104.3</v>
      </c>
      <c r="F6" s="11">
        <v>104.9</v>
      </c>
      <c r="G6" s="11">
        <v>105.7</v>
      </c>
      <c r="H6" s="11">
        <f>SUM(B6:G6)</f>
        <v>627.90000000000009</v>
      </c>
      <c r="I6" s="10">
        <v>34</v>
      </c>
      <c r="J6" s="11">
        <v>103.5</v>
      </c>
      <c r="K6" s="11">
        <v>104.7</v>
      </c>
      <c r="L6" s="11">
        <v>105.9</v>
      </c>
      <c r="M6" s="11">
        <v>104.8</v>
      </c>
      <c r="N6" s="11">
        <v>103.7</v>
      </c>
      <c r="O6" s="11">
        <v>105</v>
      </c>
      <c r="P6" s="11">
        <f>SUM(J6:O6)</f>
        <v>627.6</v>
      </c>
      <c r="Q6" s="10">
        <v>54</v>
      </c>
      <c r="R6" s="11">
        <f t="shared" si="0"/>
        <v>1255.5</v>
      </c>
      <c r="S6" s="41">
        <f t="shared" si="0"/>
        <v>88</v>
      </c>
      <c r="T6" s="10">
        <v>210.1</v>
      </c>
    </row>
    <row r="7" spans="1:20" s="10" customFormat="1" x14ac:dyDescent="0.2">
      <c r="A7" s="34" t="s">
        <v>79</v>
      </c>
      <c r="B7" s="11">
        <v>103.4</v>
      </c>
      <c r="C7" s="11">
        <v>104.2</v>
      </c>
      <c r="D7" s="11">
        <v>105.9</v>
      </c>
      <c r="E7" s="11">
        <v>103.4</v>
      </c>
      <c r="F7" s="11">
        <v>105.9</v>
      </c>
      <c r="G7" s="11">
        <v>105.8</v>
      </c>
      <c r="H7" s="11">
        <f>SUM(B7:G7)</f>
        <v>628.59999999999991</v>
      </c>
      <c r="I7" s="10">
        <v>55</v>
      </c>
      <c r="J7" s="11">
        <v>104.8</v>
      </c>
      <c r="K7" s="11">
        <v>104.3</v>
      </c>
      <c r="L7" s="11">
        <v>103.8</v>
      </c>
      <c r="M7" s="11">
        <v>101.9</v>
      </c>
      <c r="N7" s="11">
        <v>99.4</v>
      </c>
      <c r="O7" s="11">
        <v>103.4</v>
      </c>
      <c r="P7" s="11">
        <f>SUM(J7:O7)</f>
        <v>617.59999999999991</v>
      </c>
      <c r="Q7" s="10">
        <v>50</v>
      </c>
      <c r="R7" s="11">
        <f t="shared" si="0"/>
        <v>1246.1999999999998</v>
      </c>
      <c r="S7" s="41">
        <f t="shared" si="0"/>
        <v>105</v>
      </c>
      <c r="T7" s="10">
        <v>166.3</v>
      </c>
    </row>
    <row r="8" spans="1:20" s="10" customFormat="1" x14ac:dyDescent="0.2">
      <c r="A8" s="34" t="s">
        <v>78</v>
      </c>
      <c r="B8" s="11">
        <v>105.5</v>
      </c>
      <c r="C8" s="11">
        <v>104.7</v>
      </c>
      <c r="D8" s="11">
        <v>105.3</v>
      </c>
      <c r="E8" s="11">
        <v>105.3</v>
      </c>
      <c r="F8" s="11">
        <v>104.9</v>
      </c>
      <c r="G8" s="11">
        <v>106</v>
      </c>
      <c r="H8" s="11">
        <f>SUM(B8:G8)</f>
        <v>631.70000000000005</v>
      </c>
      <c r="I8" s="10">
        <v>60</v>
      </c>
      <c r="J8" s="11">
        <v>105</v>
      </c>
      <c r="K8" s="11">
        <v>105.9</v>
      </c>
      <c r="L8" s="11">
        <v>104.1</v>
      </c>
      <c r="M8" s="11">
        <v>105.5</v>
      </c>
      <c r="N8" s="11">
        <v>103.8</v>
      </c>
      <c r="O8" s="11">
        <v>103.2</v>
      </c>
      <c r="P8" s="11">
        <f>SUM(J8:O8)</f>
        <v>627.5</v>
      </c>
      <c r="Q8" s="10">
        <v>53</v>
      </c>
      <c r="R8" s="11">
        <f t="shared" si="0"/>
        <v>1259.2</v>
      </c>
      <c r="S8" s="41">
        <f t="shared" si="0"/>
        <v>113</v>
      </c>
      <c r="T8" s="10">
        <v>122.6</v>
      </c>
    </row>
    <row r="9" spans="1:20" s="10" customFormat="1" x14ac:dyDescent="0.2">
      <c r="A9" s="34" t="s">
        <v>82</v>
      </c>
      <c r="B9" s="11">
        <v>103.1</v>
      </c>
      <c r="C9" s="11">
        <v>102</v>
      </c>
      <c r="D9" s="11">
        <v>101.6</v>
      </c>
      <c r="E9" s="11">
        <v>102.2</v>
      </c>
      <c r="F9" s="11">
        <v>99.4</v>
      </c>
      <c r="G9" s="11">
        <v>100.8</v>
      </c>
      <c r="H9" s="11">
        <f>SUM(B9:G9)</f>
        <v>609.09999999999991</v>
      </c>
      <c r="I9" s="10">
        <v>35</v>
      </c>
      <c r="J9" s="11">
        <v>101.4</v>
      </c>
      <c r="K9" s="11">
        <v>103.6</v>
      </c>
      <c r="L9" s="11">
        <v>101</v>
      </c>
      <c r="M9" s="11">
        <v>100.8</v>
      </c>
      <c r="N9" s="11">
        <v>103</v>
      </c>
      <c r="O9" s="11">
        <v>101.7</v>
      </c>
      <c r="P9" s="11">
        <f>SUM(J9:O9)</f>
        <v>611.5</v>
      </c>
      <c r="Q9" s="10">
        <v>32</v>
      </c>
      <c r="R9" s="11">
        <f t="shared" si="0"/>
        <v>1220.5999999999999</v>
      </c>
      <c r="S9" s="41">
        <f t="shared" si="0"/>
        <v>67</v>
      </c>
      <c r="T9" s="10">
        <v>100.9</v>
      </c>
    </row>
    <row r="10" spans="1:20" s="10" customFormat="1" x14ac:dyDescent="0.2">
      <c r="R10" s="11"/>
    </row>
    <row r="11" spans="1:20" s="41" customFormat="1" x14ac:dyDescent="0.2">
      <c r="R11" s="11"/>
    </row>
    <row r="12" spans="1:20" s="41" customFormat="1" ht="23.25" x14ac:dyDescent="0.2">
      <c r="A12" s="48" t="s">
        <v>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20" s="41" customFormat="1" ht="23.25" x14ac:dyDescent="0.2">
      <c r="A13" s="48" t="s">
        <v>129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20" s="41" customFormat="1" ht="31.5" x14ac:dyDescent="0.2">
      <c r="A14" s="33" t="s">
        <v>92</v>
      </c>
      <c r="H14" s="7" t="s">
        <v>100</v>
      </c>
      <c r="I14" s="6" t="s">
        <v>95</v>
      </c>
      <c r="J14" s="27"/>
      <c r="K14" s="27"/>
      <c r="L14" s="27"/>
      <c r="M14" s="27"/>
      <c r="N14" s="8"/>
      <c r="O14" s="8"/>
      <c r="P14" s="7" t="s">
        <v>89</v>
      </c>
      <c r="Q14" s="6" t="s">
        <v>96</v>
      </c>
      <c r="R14" s="39" t="s">
        <v>101</v>
      </c>
    </row>
    <row r="15" spans="1:20" s="41" customFormat="1" x14ac:dyDescent="0.2">
      <c r="A15" s="34" t="s">
        <v>141</v>
      </c>
      <c r="B15" s="11">
        <v>104.9</v>
      </c>
      <c r="C15" s="11">
        <v>104.1</v>
      </c>
      <c r="D15" s="11">
        <v>103.8</v>
      </c>
      <c r="E15" s="11">
        <v>105.3</v>
      </c>
      <c r="F15" s="11">
        <v>105.9</v>
      </c>
      <c r="G15" s="11">
        <v>104</v>
      </c>
      <c r="H15" s="11">
        <v>628</v>
      </c>
      <c r="I15" s="12">
        <v>54</v>
      </c>
      <c r="J15" s="11">
        <v>105.5</v>
      </c>
      <c r="K15" s="11">
        <v>102.9</v>
      </c>
      <c r="L15" s="11">
        <v>102.2</v>
      </c>
      <c r="M15" s="11">
        <v>103.5</v>
      </c>
      <c r="N15" s="11">
        <v>104.3</v>
      </c>
      <c r="O15" s="11">
        <v>104.9</v>
      </c>
      <c r="P15" s="11">
        <f>SUM(J15:O15)</f>
        <v>623.29999999999995</v>
      </c>
      <c r="Q15" s="11">
        <v>49</v>
      </c>
      <c r="R15" s="11">
        <f>P15+H15</f>
        <v>1251.3</v>
      </c>
      <c r="S15" s="12">
        <f>Q15+I15</f>
        <v>103</v>
      </c>
    </row>
    <row r="16" spans="1:20" s="41" customFormat="1" x14ac:dyDescent="0.2">
      <c r="A16" s="34" t="s">
        <v>81</v>
      </c>
      <c r="B16" s="11">
        <v>104.8</v>
      </c>
      <c r="C16" s="11">
        <v>103.1</v>
      </c>
      <c r="D16" s="11">
        <v>103.6</v>
      </c>
      <c r="E16" s="11">
        <v>103.7</v>
      </c>
      <c r="F16" s="11">
        <v>104.9</v>
      </c>
      <c r="G16" s="11">
        <v>103.7</v>
      </c>
      <c r="H16" s="11">
        <v>623.79999999999995</v>
      </c>
      <c r="I16" s="12">
        <v>49</v>
      </c>
      <c r="J16" s="11">
        <v>103.5</v>
      </c>
      <c r="K16" s="11">
        <v>103.6</v>
      </c>
      <c r="L16" s="11">
        <v>103</v>
      </c>
      <c r="M16" s="11">
        <v>104.6</v>
      </c>
      <c r="N16" s="11">
        <v>104.8</v>
      </c>
      <c r="O16" s="11">
        <v>104.9</v>
      </c>
      <c r="P16" s="11">
        <f>SUM(J16:O16)</f>
        <v>624.4</v>
      </c>
      <c r="Q16" s="11">
        <v>50</v>
      </c>
      <c r="R16" s="11">
        <f>P16+H16</f>
        <v>1248.1999999999998</v>
      </c>
      <c r="S16" s="12">
        <f>Q16+I16</f>
        <v>99</v>
      </c>
    </row>
    <row r="17" spans="1:19" s="10" customFormat="1" x14ac:dyDescent="0.2">
      <c r="R17" s="11"/>
    </row>
    <row r="18" spans="1:19" ht="23.25" x14ac:dyDescent="0.25">
      <c r="A18" s="48" t="s">
        <v>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23.25" x14ac:dyDescent="0.25">
      <c r="A19" s="48" t="s">
        <v>107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ht="23.25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9" s="10" customFormat="1" ht="31.5" x14ac:dyDescent="0.2">
      <c r="A21" s="33" t="s">
        <v>92</v>
      </c>
      <c r="B21" s="27"/>
      <c r="C21" s="27"/>
      <c r="D21" s="27"/>
      <c r="E21" s="27"/>
      <c r="F21" s="27"/>
      <c r="G21" s="27"/>
      <c r="H21" s="7" t="s">
        <v>100</v>
      </c>
      <c r="I21" s="6" t="s">
        <v>95</v>
      </c>
      <c r="J21" s="27"/>
      <c r="K21" s="27"/>
      <c r="L21" s="27"/>
      <c r="M21" s="27"/>
      <c r="N21" s="8"/>
      <c r="O21" s="8"/>
      <c r="P21" s="7" t="s">
        <v>89</v>
      </c>
      <c r="Q21" s="6" t="s">
        <v>96</v>
      </c>
      <c r="R21" s="18" t="s">
        <v>101</v>
      </c>
      <c r="S21" s="8" t="s">
        <v>140</v>
      </c>
    </row>
    <row r="22" spans="1:19" s="10" customFormat="1" x14ac:dyDescent="0.2">
      <c r="A22" s="34" t="s">
        <v>141</v>
      </c>
      <c r="B22" s="11">
        <v>105.3</v>
      </c>
      <c r="C22" s="11">
        <v>106.2</v>
      </c>
      <c r="D22" s="11">
        <v>105.5</v>
      </c>
      <c r="E22" s="11">
        <v>104.7</v>
      </c>
      <c r="F22" s="11">
        <v>106.5</v>
      </c>
      <c r="G22" s="11">
        <v>104.6</v>
      </c>
      <c r="H22" s="11">
        <f>SUM(B22:G22)</f>
        <v>632.80000000000007</v>
      </c>
      <c r="I22" s="10">
        <v>38</v>
      </c>
      <c r="J22" s="11">
        <v>105.1</v>
      </c>
      <c r="K22" s="11">
        <v>104.5</v>
      </c>
      <c r="L22" s="11">
        <v>104.9</v>
      </c>
      <c r="M22" s="11">
        <v>104.8</v>
      </c>
      <c r="N22" s="11">
        <v>104.7</v>
      </c>
      <c r="O22" s="11">
        <v>105.4</v>
      </c>
      <c r="P22" s="11">
        <f>SUM(J22:O22)</f>
        <v>629.4</v>
      </c>
      <c r="Q22" s="10">
        <v>55</v>
      </c>
      <c r="R22" s="11">
        <f>P22+H22</f>
        <v>1262.2</v>
      </c>
      <c r="S22" s="10">
        <v>188.3</v>
      </c>
    </row>
    <row r="23" spans="1:19" s="10" customFormat="1" x14ac:dyDescent="0.2">
      <c r="A23" s="34" t="s">
        <v>81</v>
      </c>
      <c r="B23" s="11">
        <v>104.8</v>
      </c>
      <c r="C23" s="11">
        <v>104.2</v>
      </c>
      <c r="D23" s="11">
        <v>105.6</v>
      </c>
      <c r="E23" s="11">
        <v>104.2</v>
      </c>
      <c r="F23" s="11">
        <v>104.4</v>
      </c>
      <c r="G23" s="11">
        <v>106.2</v>
      </c>
      <c r="H23" s="11">
        <f>SUM(B23:G23)</f>
        <v>629.40000000000009</v>
      </c>
      <c r="I23" s="10">
        <v>34</v>
      </c>
      <c r="J23" s="11">
        <v>105.2</v>
      </c>
      <c r="K23" s="11">
        <v>105</v>
      </c>
      <c r="L23" s="11">
        <v>105.2</v>
      </c>
      <c r="M23" s="11">
        <v>104.3</v>
      </c>
      <c r="N23" s="11">
        <v>105.5</v>
      </c>
      <c r="O23" s="11">
        <v>104.4</v>
      </c>
      <c r="P23" s="11">
        <f>SUM(J23:O23)</f>
        <v>629.6</v>
      </c>
      <c r="Q23" s="10">
        <v>54</v>
      </c>
      <c r="R23" s="11">
        <f>P23+H23</f>
        <v>1259</v>
      </c>
      <c r="S23" s="10">
        <v>144.80000000000001</v>
      </c>
    </row>
    <row r="24" spans="1:19" ht="15.75" x14ac:dyDescent="0.25"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1"/>
      <c r="R24" s="1"/>
    </row>
    <row r="25" spans="1:19" ht="15.75" x14ac:dyDescent="0.25">
      <c r="Q25" s="11"/>
      <c r="S25" s="1"/>
    </row>
    <row r="26" spans="1:19" x14ac:dyDescent="0.25">
      <c r="S26" s="1"/>
    </row>
    <row r="29" spans="1:19" ht="23.25" x14ac:dyDescent="0.25">
      <c r="A29" s="48" t="s">
        <v>136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</row>
    <row r="31" spans="1:19" ht="30.75" customHeight="1" x14ac:dyDescent="0.25">
      <c r="A31" s="33" t="s">
        <v>92</v>
      </c>
      <c r="B31" s="27"/>
      <c r="C31" s="27"/>
      <c r="D31" s="27"/>
      <c r="E31" s="27"/>
      <c r="F31" s="27"/>
      <c r="G31" s="27"/>
      <c r="H31" s="7" t="s">
        <v>137</v>
      </c>
      <c r="I31" s="6" t="s">
        <v>103</v>
      </c>
      <c r="J31" s="27"/>
      <c r="K31" s="27"/>
      <c r="L31" s="27"/>
      <c r="M31" s="27"/>
      <c r="N31" s="8"/>
      <c r="O31" s="8"/>
      <c r="P31" s="7"/>
      <c r="Q31" s="6"/>
      <c r="R31" s="39"/>
      <c r="S31" s="8" t="s">
        <v>140</v>
      </c>
    </row>
    <row r="32" spans="1:19" ht="15.75" x14ac:dyDescent="0.25">
      <c r="A32" s="2" t="s">
        <v>75</v>
      </c>
      <c r="B32" s="2">
        <v>103.3</v>
      </c>
      <c r="C32" s="2">
        <v>103.7</v>
      </c>
      <c r="D32" s="2">
        <v>103.9</v>
      </c>
      <c r="E32" s="2">
        <v>104.8</v>
      </c>
      <c r="F32" s="2">
        <v>105.3</v>
      </c>
      <c r="G32" s="2">
        <v>104.6</v>
      </c>
      <c r="H32" s="2">
        <f>SUM(B32:G32)</f>
        <v>625.6</v>
      </c>
      <c r="I32" s="2">
        <v>32</v>
      </c>
    </row>
    <row r="33" spans="1:19" ht="15.75" x14ac:dyDescent="0.25">
      <c r="A33" s="2" t="s">
        <v>83</v>
      </c>
      <c r="B33" s="2">
        <v>102.7</v>
      </c>
      <c r="C33" s="2">
        <v>103.3</v>
      </c>
      <c r="D33" s="2">
        <v>102.9</v>
      </c>
      <c r="E33" s="2">
        <v>102</v>
      </c>
      <c r="F33" s="2">
        <v>103.4</v>
      </c>
      <c r="G33" s="2">
        <v>101.5</v>
      </c>
      <c r="H33" s="2">
        <f>SUM(B33:G33)</f>
        <v>615.79999999999995</v>
      </c>
      <c r="I33" s="2">
        <v>25</v>
      </c>
      <c r="S33" s="2">
        <v>71.599999999999994</v>
      </c>
    </row>
  </sheetData>
  <sortState ref="A5:T9">
    <sortCondition descending="1" ref="T5:T9"/>
  </sortState>
  <mergeCells count="7">
    <mergeCell ref="A29:S29"/>
    <mergeCell ref="A19:S19"/>
    <mergeCell ref="A1:S1"/>
    <mergeCell ref="A2:S2"/>
    <mergeCell ref="A18:S18"/>
    <mergeCell ref="A12:S12"/>
    <mergeCell ref="A13:S13"/>
  </mergeCells>
  <pageMargins left="0.7" right="0.7" top="0.75" bottom="0.75" header="0.3" footer="0.3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1"/>
  <sheetViews>
    <sheetView workbookViewId="0">
      <selection activeCell="E4" sqref="E4"/>
    </sheetView>
  </sheetViews>
  <sheetFormatPr defaultRowHeight="15" x14ac:dyDescent="0.25"/>
  <sheetData>
    <row r="4" spans="1:4" ht="15.75" x14ac:dyDescent="0.25">
      <c r="A4" s="58" t="s">
        <v>138</v>
      </c>
      <c r="B4" s="58"/>
      <c r="C4" s="58"/>
      <c r="D4" s="58"/>
    </row>
    <row r="5" spans="1:4" ht="15.75" x14ac:dyDescent="0.25">
      <c r="B5" s="34" t="s">
        <v>75</v>
      </c>
    </row>
    <row r="6" spans="1:4" ht="15.75" x14ac:dyDescent="0.25">
      <c r="B6" s="34" t="s">
        <v>78</v>
      </c>
    </row>
    <row r="7" spans="1:4" ht="15.75" x14ac:dyDescent="0.25">
      <c r="B7" s="34" t="s">
        <v>77</v>
      </c>
    </row>
    <row r="8" spans="1:4" ht="15.75" x14ac:dyDescent="0.25">
      <c r="B8" s="34" t="s">
        <v>82</v>
      </c>
    </row>
    <row r="9" spans="1:4" ht="15.75" x14ac:dyDescent="0.25">
      <c r="B9" s="34" t="s">
        <v>79</v>
      </c>
    </row>
    <row r="10" spans="1:4" ht="15.75" x14ac:dyDescent="0.25">
      <c r="B10" s="34" t="s">
        <v>80</v>
      </c>
    </row>
    <row r="11" spans="1:4" ht="15.75" x14ac:dyDescent="0.25">
      <c r="B11" s="34" t="s">
        <v>81</v>
      </c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U10" sqref="U10"/>
    </sheetView>
  </sheetViews>
  <sheetFormatPr defaultRowHeight="15" x14ac:dyDescent="0.25"/>
  <cols>
    <col min="1" max="1" width="18.5703125" customWidth="1"/>
    <col min="2" max="5" width="8.28515625" bestFit="1" customWidth="1"/>
    <col min="6" max="6" width="7" bestFit="1" customWidth="1"/>
    <col min="7" max="7" width="6.85546875" customWidth="1"/>
    <col min="8" max="8" width="3" customWidth="1"/>
    <col min="9" max="9" width="7" bestFit="1" customWidth="1"/>
    <col min="10" max="14" width="6.85546875" customWidth="1"/>
    <col min="15" max="16" width="7.85546875" bestFit="1" customWidth="1"/>
  </cols>
  <sheetData>
    <row r="1" spans="1:16" ht="23.25" x14ac:dyDescent="0.2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23.25" x14ac:dyDescent="0.25">
      <c r="A2" s="48" t="s">
        <v>105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s="9" customFormat="1" ht="31.5" x14ac:dyDescent="0.25">
      <c r="A3" s="17"/>
      <c r="B3" s="17"/>
      <c r="C3" s="17"/>
      <c r="D3" s="17"/>
      <c r="E3" s="17"/>
      <c r="F3" s="7" t="s">
        <v>100</v>
      </c>
      <c r="G3" s="6" t="s">
        <v>95</v>
      </c>
      <c r="H3" s="6"/>
      <c r="I3" s="27"/>
      <c r="J3" s="27"/>
      <c r="K3" s="8"/>
      <c r="L3" s="8"/>
      <c r="M3" s="7" t="s">
        <v>89</v>
      </c>
      <c r="N3" s="6" t="s">
        <v>96</v>
      </c>
      <c r="O3" s="18" t="s">
        <v>101</v>
      </c>
    </row>
    <row r="4" spans="1:16" s="10" customFormat="1" x14ac:dyDescent="0.2">
      <c r="A4" s="34" t="s">
        <v>6</v>
      </c>
      <c r="B4" s="11">
        <v>98.4</v>
      </c>
      <c r="C4" s="11">
        <v>99.2</v>
      </c>
      <c r="D4" s="11">
        <v>102</v>
      </c>
      <c r="E4" s="11">
        <v>100.1</v>
      </c>
      <c r="F4" s="11">
        <f>SUM(B4:E4)</f>
        <v>399.70000000000005</v>
      </c>
      <c r="G4" s="10">
        <v>13</v>
      </c>
      <c r="H4" s="41"/>
      <c r="I4" s="11">
        <v>98.5</v>
      </c>
      <c r="J4" s="11">
        <v>102.3</v>
      </c>
      <c r="K4" s="11">
        <v>102.2</v>
      </c>
      <c r="L4" s="11">
        <v>101</v>
      </c>
      <c r="M4" s="11">
        <f>SUM(I4:L4)</f>
        <v>404</v>
      </c>
      <c r="N4" s="10">
        <v>21</v>
      </c>
      <c r="O4" s="11">
        <f>M4+F4</f>
        <v>803.7</v>
      </c>
    </row>
    <row r="5" spans="1:16" s="10" customFormat="1" x14ac:dyDescent="0.2">
      <c r="A5" s="34" t="s">
        <v>83</v>
      </c>
      <c r="B5" s="11">
        <v>96.3</v>
      </c>
      <c r="C5" s="11">
        <v>96.3</v>
      </c>
      <c r="D5" s="11">
        <v>99.3</v>
      </c>
      <c r="E5" s="11">
        <v>101</v>
      </c>
      <c r="F5" s="11">
        <f>SUM(B5:E5)</f>
        <v>392.9</v>
      </c>
      <c r="G5" s="10">
        <v>13</v>
      </c>
      <c r="H5" s="41"/>
      <c r="I5" s="11">
        <v>97.9</v>
      </c>
      <c r="J5" s="11">
        <v>93.6</v>
      </c>
      <c r="K5" s="11">
        <v>98.5</v>
      </c>
      <c r="L5" s="11">
        <v>96.7</v>
      </c>
      <c r="M5" s="11">
        <f>SUM(I5:L5)</f>
        <v>386.7</v>
      </c>
      <c r="N5" s="10">
        <v>9</v>
      </c>
      <c r="O5" s="11">
        <f>M5+F5</f>
        <v>779.59999999999991</v>
      </c>
    </row>
    <row r="6" spans="1:16" s="10" customFormat="1" x14ac:dyDescent="0.2">
      <c r="A6" s="34"/>
      <c r="B6" s="11"/>
      <c r="C6" s="11"/>
      <c r="D6" s="11"/>
      <c r="E6" s="11"/>
      <c r="F6" s="11"/>
      <c r="H6" s="41"/>
      <c r="I6" s="11"/>
      <c r="J6" s="11"/>
      <c r="K6" s="11"/>
      <c r="L6" s="11"/>
      <c r="M6" s="11"/>
      <c r="O6" s="11"/>
    </row>
    <row r="7" spans="1:16" s="10" customFormat="1" x14ac:dyDescent="0.2">
      <c r="H7" s="41"/>
      <c r="I7" s="11"/>
      <c r="J7" s="11"/>
      <c r="K7" s="11"/>
      <c r="L7" s="11"/>
      <c r="M7" s="11"/>
      <c r="O7" s="11"/>
    </row>
    <row r="8" spans="1:16" s="10" customFormat="1" x14ac:dyDescent="0.2">
      <c r="H8" s="41"/>
      <c r="I8" s="11"/>
      <c r="J8" s="11"/>
      <c r="K8" s="11"/>
      <c r="L8" s="11"/>
      <c r="M8" s="11"/>
      <c r="O8" s="11"/>
    </row>
    <row r="9" spans="1:16" s="10" customFormat="1" ht="31.5" x14ac:dyDescent="0.2">
      <c r="B9" s="27"/>
      <c r="C9" s="27"/>
      <c r="D9" s="8"/>
      <c r="E9" s="8"/>
      <c r="F9" s="7" t="s">
        <v>102</v>
      </c>
      <c r="G9" s="6" t="s">
        <v>103</v>
      </c>
      <c r="H9" s="39"/>
      <c r="I9" s="11"/>
      <c r="J9" s="11"/>
      <c r="K9" s="11"/>
      <c r="L9" s="11"/>
      <c r="M9" s="11"/>
    </row>
    <row r="10" spans="1:16" s="10" customFormat="1" x14ac:dyDescent="0.2">
      <c r="A10" s="10" t="s">
        <v>6</v>
      </c>
      <c r="B10" s="11">
        <v>101.4</v>
      </c>
      <c r="C10" s="11">
        <v>101.8</v>
      </c>
      <c r="D10" s="11">
        <v>102.4</v>
      </c>
      <c r="E10" s="11">
        <v>101.2</v>
      </c>
      <c r="F10" s="11">
        <f>SUM(B10:E10)</f>
        <v>406.8</v>
      </c>
      <c r="G10" s="10">
        <v>20</v>
      </c>
      <c r="H10" s="41"/>
    </row>
    <row r="11" spans="1:16" s="10" customFormat="1" x14ac:dyDescent="0.2">
      <c r="H11" s="41"/>
    </row>
    <row r="12" spans="1:16" s="2" customFormat="1" x14ac:dyDescent="0.2"/>
    <row r="13" spans="1:16" s="2" customFormat="1" x14ac:dyDescent="0.2"/>
    <row r="14" spans="1:16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6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6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</sheetData>
  <sortState ref="A4:O5">
    <sortCondition descending="1" ref="O4:O5"/>
  </sortState>
  <mergeCells count="2">
    <mergeCell ref="A1:P1"/>
    <mergeCell ref="A2:P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A2" sqref="A2:D2"/>
    </sheetView>
  </sheetViews>
  <sheetFormatPr defaultRowHeight="15" x14ac:dyDescent="0.25"/>
  <sheetData>
    <row r="2" spans="1:4" ht="24.75" customHeight="1" x14ac:dyDescent="0.25">
      <c r="A2" s="49" t="s">
        <v>125</v>
      </c>
      <c r="B2" s="49"/>
      <c r="C2" s="49"/>
      <c r="D2" s="49"/>
    </row>
    <row r="4" spans="1:4" ht="15.75" x14ac:dyDescent="0.25">
      <c r="A4">
        <v>218</v>
      </c>
      <c r="B4" s="2" t="s">
        <v>84</v>
      </c>
    </row>
    <row r="5" spans="1:4" ht="15.75" x14ac:dyDescent="0.25">
      <c r="A5">
        <v>219</v>
      </c>
      <c r="B5" s="2" t="s">
        <v>5</v>
      </c>
    </row>
    <row r="6" spans="1:4" ht="15.75" x14ac:dyDescent="0.25">
      <c r="A6">
        <v>220</v>
      </c>
      <c r="B6" s="2" t="s">
        <v>25</v>
      </c>
    </row>
    <row r="7" spans="1:4" ht="15.75" x14ac:dyDescent="0.25">
      <c r="A7">
        <v>221</v>
      </c>
      <c r="B7" s="2" t="s">
        <v>32</v>
      </c>
    </row>
    <row r="8" spans="1:4" ht="15.75" x14ac:dyDescent="0.25">
      <c r="A8">
        <v>222</v>
      </c>
      <c r="B8" s="2" t="s">
        <v>29</v>
      </c>
    </row>
    <row r="9" spans="1:4" ht="15.75" x14ac:dyDescent="0.25">
      <c r="A9">
        <v>223</v>
      </c>
      <c r="B9" s="2" t="s">
        <v>26</v>
      </c>
    </row>
    <row r="10" spans="1:4" ht="15.75" x14ac:dyDescent="0.25">
      <c r="A10">
        <v>224</v>
      </c>
      <c r="B10" s="2" t="s">
        <v>2</v>
      </c>
    </row>
    <row r="11" spans="1:4" ht="15.75" x14ac:dyDescent="0.25">
      <c r="A11">
        <v>225</v>
      </c>
      <c r="B11" s="2" t="s">
        <v>3</v>
      </c>
    </row>
    <row r="15" spans="1:4" ht="15.75" x14ac:dyDescent="0.25">
      <c r="B15" s="2" t="s">
        <v>28</v>
      </c>
    </row>
  </sheetData>
  <sortState ref="A3:B11">
    <sortCondition descending="1" ref="A3:A11"/>
  </sortState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workbookViewId="0">
      <selection activeCell="W17" sqref="W17"/>
    </sheetView>
  </sheetViews>
  <sheetFormatPr defaultRowHeight="15" x14ac:dyDescent="0.25"/>
  <cols>
    <col min="1" max="1" width="7.85546875" customWidth="1"/>
    <col min="2" max="2" width="24" bestFit="1" customWidth="1"/>
    <col min="3" max="3" width="2.42578125" bestFit="1" customWidth="1"/>
    <col min="4" max="10" width="7" bestFit="1" customWidth="1"/>
    <col min="11" max="11" width="6.85546875" bestFit="1" customWidth="1"/>
    <col min="12" max="12" width="7" bestFit="1" customWidth="1"/>
    <col min="13" max="17" width="7" customWidth="1"/>
    <col min="18" max="19" width="6.85546875" bestFit="1" customWidth="1"/>
    <col min="20" max="20" width="8.85546875" bestFit="1" customWidth="1"/>
    <col min="21" max="21" width="6.7109375" bestFit="1" customWidth="1"/>
    <col min="22" max="22" width="8.28515625" bestFit="1" customWidth="1"/>
    <col min="23" max="23" width="8.85546875" bestFit="1" customWidth="1"/>
    <col min="24" max="24" width="8.28515625" bestFit="1" customWidth="1"/>
  </cols>
  <sheetData>
    <row r="1" spans="1:24" ht="23.25" x14ac:dyDescent="0.25">
      <c r="B1" s="48" t="s">
        <v>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23.25" x14ac:dyDescent="0.25">
      <c r="B2" s="48" t="s">
        <v>110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ht="23.25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31.5" x14ac:dyDescent="0.25">
      <c r="A4" s="8" t="s">
        <v>135</v>
      </c>
      <c r="B4" s="33" t="s">
        <v>92</v>
      </c>
      <c r="C4" s="17"/>
      <c r="D4" s="17"/>
      <c r="E4" s="17"/>
      <c r="F4" s="17"/>
      <c r="G4" s="17"/>
      <c r="H4" s="17"/>
      <c r="I4" s="17"/>
      <c r="J4" s="7" t="s">
        <v>93</v>
      </c>
      <c r="K4" s="7" t="s">
        <v>95</v>
      </c>
      <c r="L4" s="30"/>
      <c r="M4" s="30"/>
      <c r="N4" s="30"/>
      <c r="O4" s="30"/>
      <c r="P4" s="30"/>
      <c r="Q4" s="30"/>
      <c r="R4" s="7" t="s">
        <v>89</v>
      </c>
      <c r="S4" s="7" t="s">
        <v>96</v>
      </c>
      <c r="T4" s="18" t="s">
        <v>85</v>
      </c>
      <c r="U4" s="6" t="s">
        <v>97</v>
      </c>
      <c r="V4" s="7" t="s">
        <v>88</v>
      </c>
      <c r="W4" s="7" t="s">
        <v>86</v>
      </c>
      <c r="X4" s="7" t="s">
        <v>65</v>
      </c>
    </row>
    <row r="5" spans="1:24" s="10" customFormat="1" x14ac:dyDescent="0.2">
      <c r="A5" s="41">
        <v>1</v>
      </c>
      <c r="B5" s="37" t="s">
        <v>11</v>
      </c>
      <c r="D5" s="11">
        <v>104.3</v>
      </c>
      <c r="E5" s="11">
        <v>100.3</v>
      </c>
      <c r="F5" s="11">
        <v>103</v>
      </c>
      <c r="G5" s="11">
        <v>103.6</v>
      </c>
      <c r="H5" s="11">
        <v>105.2</v>
      </c>
      <c r="I5" s="11">
        <v>102.6</v>
      </c>
      <c r="J5" s="11">
        <v>619</v>
      </c>
      <c r="K5" s="10">
        <v>42</v>
      </c>
      <c r="L5" s="11">
        <v>104.6</v>
      </c>
      <c r="M5" s="11">
        <v>104.9</v>
      </c>
      <c r="N5" s="11">
        <v>104.1</v>
      </c>
      <c r="O5" s="11">
        <v>103.1</v>
      </c>
      <c r="P5" s="11">
        <v>104.4</v>
      </c>
      <c r="Q5" s="11">
        <v>105</v>
      </c>
      <c r="R5" s="11">
        <f t="shared" ref="R5:R28" si="0">SUM(L5:Q5)</f>
        <v>626.1</v>
      </c>
      <c r="S5" s="10">
        <v>52</v>
      </c>
      <c r="T5" s="11">
        <f t="shared" ref="T5:T28" si="1">R5+J5</f>
        <v>1245.0999999999999</v>
      </c>
      <c r="U5" s="10">
        <f t="shared" ref="U5:U28" si="2">S5+K5</f>
        <v>94</v>
      </c>
      <c r="V5" s="10">
        <v>101.5</v>
      </c>
      <c r="W5" s="10">
        <v>2</v>
      </c>
      <c r="X5" s="11">
        <f t="shared" ref="X5:X12" si="3">W5+T5</f>
        <v>1247.0999999999999</v>
      </c>
    </row>
    <row r="6" spans="1:24" s="10" customFormat="1" x14ac:dyDescent="0.2">
      <c r="A6" s="41">
        <v>2</v>
      </c>
      <c r="B6" s="34" t="s">
        <v>10</v>
      </c>
      <c r="D6" s="11">
        <v>102.5</v>
      </c>
      <c r="E6" s="11">
        <v>103.3</v>
      </c>
      <c r="F6" s="11">
        <v>102.8</v>
      </c>
      <c r="G6" s="11">
        <v>102.7</v>
      </c>
      <c r="H6" s="11">
        <v>104.2</v>
      </c>
      <c r="I6" s="11">
        <v>103.6</v>
      </c>
      <c r="J6" s="11">
        <v>619.1</v>
      </c>
      <c r="K6" s="10">
        <v>42</v>
      </c>
      <c r="L6" s="11">
        <v>102.2</v>
      </c>
      <c r="M6" s="11">
        <v>104.4</v>
      </c>
      <c r="N6" s="11">
        <v>103.2</v>
      </c>
      <c r="O6" s="11">
        <v>103.4</v>
      </c>
      <c r="P6" s="11">
        <v>102.8</v>
      </c>
      <c r="Q6" s="11">
        <v>103.6</v>
      </c>
      <c r="R6" s="11">
        <f t="shared" si="0"/>
        <v>619.6</v>
      </c>
      <c r="S6" s="10">
        <v>42</v>
      </c>
      <c r="T6" s="11">
        <f t="shared" si="1"/>
        <v>1238.7</v>
      </c>
      <c r="U6" s="10">
        <f t="shared" si="2"/>
        <v>84</v>
      </c>
      <c r="V6" s="10">
        <v>203.2</v>
      </c>
      <c r="W6" s="10">
        <v>8</v>
      </c>
      <c r="X6" s="11">
        <f t="shared" si="3"/>
        <v>1246.7</v>
      </c>
    </row>
    <row r="7" spans="1:24" s="10" customFormat="1" x14ac:dyDescent="0.2">
      <c r="A7" s="41">
        <v>3</v>
      </c>
      <c r="B7" s="34" t="s">
        <v>9</v>
      </c>
      <c r="D7" s="11">
        <v>102.2</v>
      </c>
      <c r="E7" s="11">
        <v>104.3</v>
      </c>
      <c r="F7" s="11">
        <v>104.6</v>
      </c>
      <c r="G7" s="11">
        <v>104.2</v>
      </c>
      <c r="H7" s="11">
        <v>103.2</v>
      </c>
      <c r="I7" s="11">
        <v>102.7</v>
      </c>
      <c r="J7" s="11">
        <v>621.20000000000005</v>
      </c>
      <c r="K7" s="10">
        <v>46</v>
      </c>
      <c r="L7" s="11">
        <v>101.3</v>
      </c>
      <c r="M7" s="11">
        <v>103.8</v>
      </c>
      <c r="N7" s="11">
        <v>104.3</v>
      </c>
      <c r="O7" s="11">
        <v>103.5</v>
      </c>
      <c r="P7" s="11">
        <v>102.9</v>
      </c>
      <c r="Q7" s="11">
        <v>102</v>
      </c>
      <c r="R7" s="11">
        <f t="shared" si="0"/>
        <v>617.79999999999995</v>
      </c>
      <c r="S7" s="10">
        <v>43</v>
      </c>
      <c r="T7" s="11">
        <f t="shared" si="1"/>
        <v>1239</v>
      </c>
      <c r="U7" s="10">
        <f t="shared" si="2"/>
        <v>89</v>
      </c>
      <c r="V7" s="10">
        <v>203.1</v>
      </c>
      <c r="W7" s="10">
        <v>7</v>
      </c>
      <c r="X7" s="11">
        <f t="shared" si="3"/>
        <v>1246</v>
      </c>
    </row>
    <row r="8" spans="1:24" s="10" customFormat="1" x14ac:dyDescent="0.2">
      <c r="A8" s="41">
        <v>4</v>
      </c>
      <c r="B8" s="34" t="s">
        <v>123</v>
      </c>
      <c r="D8" s="11">
        <v>102.8</v>
      </c>
      <c r="E8" s="11">
        <v>102.5</v>
      </c>
      <c r="F8" s="11">
        <v>103.6</v>
      </c>
      <c r="G8" s="11">
        <v>103.3</v>
      </c>
      <c r="H8" s="11">
        <v>104.6</v>
      </c>
      <c r="I8" s="11">
        <v>104.6</v>
      </c>
      <c r="J8" s="11">
        <f>SUM(D8:I8)</f>
        <v>621.4</v>
      </c>
      <c r="K8" s="10">
        <v>44</v>
      </c>
      <c r="L8" s="11">
        <v>102.4</v>
      </c>
      <c r="M8" s="11">
        <v>104.2</v>
      </c>
      <c r="N8" s="11">
        <v>104.2</v>
      </c>
      <c r="O8" s="11">
        <v>104.6</v>
      </c>
      <c r="P8" s="11">
        <v>105.1</v>
      </c>
      <c r="Q8" s="11">
        <v>101.6</v>
      </c>
      <c r="R8" s="11">
        <f t="shared" si="0"/>
        <v>622.1</v>
      </c>
      <c r="S8" s="10">
        <v>47</v>
      </c>
      <c r="T8" s="11">
        <f t="shared" si="1"/>
        <v>1243.5</v>
      </c>
      <c r="U8" s="10">
        <f t="shared" si="2"/>
        <v>91</v>
      </c>
      <c r="V8" s="10">
        <v>80.900000000000006</v>
      </c>
      <c r="W8" s="10">
        <v>1</v>
      </c>
      <c r="X8" s="11">
        <f t="shared" si="3"/>
        <v>1244.5</v>
      </c>
    </row>
    <row r="9" spans="1:24" s="10" customFormat="1" x14ac:dyDescent="0.2">
      <c r="A9" s="41">
        <v>5</v>
      </c>
      <c r="B9" s="34" t="s">
        <v>119</v>
      </c>
      <c r="D9" s="11">
        <v>103.3</v>
      </c>
      <c r="E9" s="11">
        <v>104.9</v>
      </c>
      <c r="F9" s="11">
        <v>104.7</v>
      </c>
      <c r="G9" s="11">
        <v>103.6</v>
      </c>
      <c r="H9" s="11">
        <v>102</v>
      </c>
      <c r="I9" s="11">
        <v>103.8</v>
      </c>
      <c r="J9" s="11">
        <f>SUM(D9:I9)</f>
        <v>622.29999999999995</v>
      </c>
      <c r="K9" s="10">
        <v>50</v>
      </c>
      <c r="L9" s="11">
        <v>102.6</v>
      </c>
      <c r="M9" s="11">
        <v>102.6</v>
      </c>
      <c r="N9" s="11">
        <v>103.5</v>
      </c>
      <c r="O9" s="11">
        <v>102.5</v>
      </c>
      <c r="P9" s="11">
        <v>103.8</v>
      </c>
      <c r="Q9" s="11">
        <v>101.8</v>
      </c>
      <c r="R9" s="11">
        <f t="shared" si="0"/>
        <v>616.79999999999995</v>
      </c>
      <c r="S9" s="10">
        <v>41</v>
      </c>
      <c r="T9" s="11">
        <f t="shared" si="1"/>
        <v>1239.0999999999999</v>
      </c>
      <c r="U9" s="10">
        <f t="shared" si="2"/>
        <v>91</v>
      </c>
      <c r="V9" s="10">
        <v>122.1</v>
      </c>
      <c r="W9" s="10">
        <v>3</v>
      </c>
      <c r="X9" s="11">
        <f t="shared" si="3"/>
        <v>1242.0999999999999</v>
      </c>
    </row>
    <row r="10" spans="1:24" s="10" customFormat="1" x14ac:dyDescent="0.2">
      <c r="A10" s="41">
        <v>6</v>
      </c>
      <c r="B10" s="34" t="s">
        <v>120</v>
      </c>
      <c r="D10" s="11">
        <v>100.4</v>
      </c>
      <c r="E10" s="11">
        <v>102.3</v>
      </c>
      <c r="F10" s="11">
        <v>104.4</v>
      </c>
      <c r="G10" s="11">
        <v>102.3</v>
      </c>
      <c r="H10" s="11">
        <v>104</v>
      </c>
      <c r="I10" s="11">
        <v>102</v>
      </c>
      <c r="J10" s="11">
        <f>SUM(D10:I10)</f>
        <v>615.40000000000009</v>
      </c>
      <c r="K10" s="10">
        <v>40</v>
      </c>
      <c r="L10" s="11">
        <v>102</v>
      </c>
      <c r="M10" s="11">
        <v>103.9</v>
      </c>
      <c r="N10" s="11">
        <v>104.6</v>
      </c>
      <c r="O10" s="11">
        <v>100.9</v>
      </c>
      <c r="P10" s="11">
        <v>102.2</v>
      </c>
      <c r="Q10" s="11">
        <v>104.7</v>
      </c>
      <c r="R10" s="11">
        <f t="shared" si="0"/>
        <v>618.30000000000007</v>
      </c>
      <c r="S10" s="10">
        <v>42</v>
      </c>
      <c r="T10" s="11">
        <f t="shared" si="1"/>
        <v>1233.7000000000003</v>
      </c>
      <c r="U10" s="10">
        <f t="shared" si="2"/>
        <v>82</v>
      </c>
      <c r="V10" s="10">
        <v>142.30000000000001</v>
      </c>
      <c r="W10" s="10">
        <v>4</v>
      </c>
      <c r="X10" s="11">
        <f t="shared" si="3"/>
        <v>1237.7000000000003</v>
      </c>
    </row>
    <row r="11" spans="1:24" s="10" customFormat="1" x14ac:dyDescent="0.2">
      <c r="A11" s="41">
        <v>7</v>
      </c>
      <c r="B11" s="46" t="s">
        <v>17</v>
      </c>
      <c r="C11" s="13"/>
      <c r="D11" s="14">
        <v>99.9</v>
      </c>
      <c r="E11" s="14">
        <v>101.6</v>
      </c>
      <c r="F11" s="14">
        <v>104</v>
      </c>
      <c r="G11" s="14">
        <v>100.8</v>
      </c>
      <c r="H11" s="14">
        <v>103.6</v>
      </c>
      <c r="I11" s="14">
        <v>100.6</v>
      </c>
      <c r="J11" s="14">
        <v>610.5</v>
      </c>
      <c r="K11" s="13">
        <v>36</v>
      </c>
      <c r="L11" s="14">
        <v>102.9</v>
      </c>
      <c r="M11" s="14">
        <v>104.8</v>
      </c>
      <c r="N11" s="14">
        <v>102.2</v>
      </c>
      <c r="O11" s="14">
        <v>104.4</v>
      </c>
      <c r="P11" s="14">
        <v>103.3</v>
      </c>
      <c r="Q11" s="14">
        <v>102.4</v>
      </c>
      <c r="R11" s="14">
        <f t="shared" si="0"/>
        <v>619.99999999999989</v>
      </c>
      <c r="S11" s="13">
        <v>46</v>
      </c>
      <c r="T11" s="14">
        <f t="shared" si="1"/>
        <v>1230.5</v>
      </c>
      <c r="U11" s="13">
        <f t="shared" si="2"/>
        <v>82</v>
      </c>
      <c r="V11" s="10">
        <v>183.4</v>
      </c>
      <c r="W11" s="10">
        <v>6</v>
      </c>
      <c r="X11" s="11">
        <f t="shared" si="3"/>
        <v>1236.5</v>
      </c>
    </row>
    <row r="12" spans="1:24" s="10" customFormat="1" x14ac:dyDescent="0.2">
      <c r="A12" s="41">
        <v>8</v>
      </c>
      <c r="B12" s="46" t="s">
        <v>12</v>
      </c>
      <c r="C12" s="13" t="s">
        <v>76</v>
      </c>
      <c r="D12" s="14">
        <v>104</v>
      </c>
      <c r="E12" s="14">
        <v>100.9</v>
      </c>
      <c r="F12" s="14">
        <v>103.6</v>
      </c>
      <c r="G12" s="14">
        <v>103.6</v>
      </c>
      <c r="H12" s="14">
        <v>102.2</v>
      </c>
      <c r="I12" s="14">
        <v>103.5</v>
      </c>
      <c r="J12" s="14">
        <v>617.79999999999995</v>
      </c>
      <c r="K12" s="13">
        <v>42</v>
      </c>
      <c r="L12" s="14">
        <v>101.1</v>
      </c>
      <c r="M12" s="14">
        <v>102.4</v>
      </c>
      <c r="N12" s="14">
        <v>102.5</v>
      </c>
      <c r="O12" s="14">
        <v>101.7</v>
      </c>
      <c r="P12" s="14">
        <v>102</v>
      </c>
      <c r="Q12" s="14">
        <v>102.3</v>
      </c>
      <c r="R12" s="14">
        <f t="shared" si="0"/>
        <v>612</v>
      </c>
      <c r="S12" s="13">
        <v>34</v>
      </c>
      <c r="T12" s="14">
        <f t="shared" si="1"/>
        <v>1229.8</v>
      </c>
      <c r="U12" s="13">
        <f t="shared" si="2"/>
        <v>76</v>
      </c>
      <c r="V12" s="10">
        <v>162.69999999999999</v>
      </c>
      <c r="W12" s="10">
        <v>5</v>
      </c>
      <c r="X12" s="11">
        <f t="shared" si="3"/>
        <v>1234.8</v>
      </c>
    </row>
    <row r="13" spans="1:24" s="10" customFormat="1" x14ac:dyDescent="0.2">
      <c r="A13" s="41">
        <v>9</v>
      </c>
      <c r="B13" s="34" t="s">
        <v>13</v>
      </c>
      <c r="D13" s="11">
        <v>101.1</v>
      </c>
      <c r="E13" s="11">
        <v>103.6</v>
      </c>
      <c r="F13" s="11">
        <v>102.9</v>
      </c>
      <c r="G13" s="11">
        <v>105</v>
      </c>
      <c r="H13" s="11">
        <v>101</v>
      </c>
      <c r="I13" s="11">
        <v>102.4</v>
      </c>
      <c r="J13" s="11">
        <v>616</v>
      </c>
      <c r="K13" s="10">
        <v>40</v>
      </c>
      <c r="L13" s="11">
        <v>103.4</v>
      </c>
      <c r="M13" s="11">
        <v>100.9</v>
      </c>
      <c r="N13" s="11">
        <v>106</v>
      </c>
      <c r="O13" s="11">
        <v>100.3</v>
      </c>
      <c r="P13" s="11">
        <v>101.8</v>
      </c>
      <c r="Q13" s="11">
        <v>99</v>
      </c>
      <c r="R13" s="11">
        <f t="shared" si="0"/>
        <v>611.4</v>
      </c>
      <c r="S13" s="10">
        <v>37</v>
      </c>
      <c r="T13" s="11">
        <f t="shared" si="1"/>
        <v>1227.4000000000001</v>
      </c>
      <c r="U13" s="10">
        <f t="shared" si="2"/>
        <v>77</v>
      </c>
    </row>
    <row r="14" spans="1:24" s="10" customFormat="1" x14ac:dyDescent="0.2">
      <c r="A14" s="41">
        <v>10</v>
      </c>
      <c r="B14" s="34" t="s">
        <v>14</v>
      </c>
      <c r="D14" s="11">
        <v>99.5</v>
      </c>
      <c r="E14" s="11">
        <v>102.2</v>
      </c>
      <c r="F14" s="11">
        <v>102.1</v>
      </c>
      <c r="G14" s="11">
        <v>105</v>
      </c>
      <c r="H14" s="11">
        <v>101.6</v>
      </c>
      <c r="I14" s="11">
        <v>100.5</v>
      </c>
      <c r="J14" s="11">
        <v>610.9</v>
      </c>
      <c r="K14" s="10">
        <v>39</v>
      </c>
      <c r="L14" s="11">
        <v>101.1</v>
      </c>
      <c r="M14" s="11">
        <v>103</v>
      </c>
      <c r="N14" s="11">
        <v>101.8</v>
      </c>
      <c r="O14" s="11">
        <v>103.3</v>
      </c>
      <c r="P14" s="11">
        <v>103.3</v>
      </c>
      <c r="Q14" s="11">
        <v>103.1</v>
      </c>
      <c r="R14" s="11">
        <f t="shared" si="0"/>
        <v>615.6</v>
      </c>
      <c r="S14" s="10">
        <v>37</v>
      </c>
      <c r="T14" s="11">
        <f t="shared" si="1"/>
        <v>1226.5</v>
      </c>
      <c r="U14" s="10">
        <f t="shared" si="2"/>
        <v>76</v>
      </c>
    </row>
    <row r="15" spans="1:24" s="10" customFormat="1" x14ac:dyDescent="0.2">
      <c r="A15" s="41">
        <v>11</v>
      </c>
      <c r="B15" s="34" t="s">
        <v>16</v>
      </c>
      <c r="D15" s="11">
        <v>99.7</v>
      </c>
      <c r="E15" s="11">
        <v>101.1</v>
      </c>
      <c r="F15" s="11">
        <v>101.2</v>
      </c>
      <c r="G15" s="11">
        <v>103.3</v>
      </c>
      <c r="H15" s="11">
        <v>102.1</v>
      </c>
      <c r="I15" s="11">
        <v>103.2</v>
      </c>
      <c r="J15" s="11">
        <v>610.6</v>
      </c>
      <c r="K15" s="10">
        <v>38</v>
      </c>
      <c r="L15" s="11">
        <v>102.6</v>
      </c>
      <c r="M15" s="11">
        <v>102.6</v>
      </c>
      <c r="N15" s="11">
        <v>102.4</v>
      </c>
      <c r="O15" s="11">
        <v>101.7</v>
      </c>
      <c r="P15" s="11">
        <v>102.1</v>
      </c>
      <c r="Q15" s="11">
        <v>102.4</v>
      </c>
      <c r="R15" s="11">
        <f t="shared" si="0"/>
        <v>613.79999999999995</v>
      </c>
      <c r="S15" s="10">
        <v>36</v>
      </c>
      <c r="T15" s="11">
        <f t="shared" si="1"/>
        <v>1224.4000000000001</v>
      </c>
      <c r="U15" s="10">
        <f t="shared" si="2"/>
        <v>74</v>
      </c>
    </row>
    <row r="16" spans="1:24" s="10" customFormat="1" x14ac:dyDescent="0.2">
      <c r="A16" s="41">
        <v>12</v>
      </c>
      <c r="B16" s="34" t="s">
        <v>19</v>
      </c>
      <c r="D16" s="11">
        <v>101.3</v>
      </c>
      <c r="E16" s="11">
        <v>100.9</v>
      </c>
      <c r="F16" s="11">
        <v>100.7</v>
      </c>
      <c r="G16" s="11">
        <v>100.2</v>
      </c>
      <c r="H16" s="11">
        <v>102.4</v>
      </c>
      <c r="I16" s="11">
        <v>102.8</v>
      </c>
      <c r="J16" s="11">
        <v>608.29999999999995</v>
      </c>
      <c r="K16" s="10">
        <v>33</v>
      </c>
      <c r="L16" s="11">
        <v>102</v>
      </c>
      <c r="M16" s="11">
        <v>102.2</v>
      </c>
      <c r="N16" s="11">
        <v>102.1</v>
      </c>
      <c r="O16" s="11">
        <v>102.5</v>
      </c>
      <c r="P16" s="11">
        <v>100.7</v>
      </c>
      <c r="Q16" s="11">
        <v>103.2</v>
      </c>
      <c r="R16" s="11">
        <f t="shared" si="0"/>
        <v>612.69999999999993</v>
      </c>
      <c r="S16" s="10">
        <v>37</v>
      </c>
      <c r="T16" s="11">
        <f t="shared" si="1"/>
        <v>1221</v>
      </c>
      <c r="U16" s="10">
        <f t="shared" si="2"/>
        <v>70</v>
      </c>
    </row>
    <row r="17" spans="1:24" s="10" customFormat="1" x14ac:dyDescent="0.2">
      <c r="A17" s="41">
        <v>13</v>
      </c>
      <c r="B17" s="34" t="s">
        <v>18</v>
      </c>
      <c r="D17" s="11">
        <v>98.2</v>
      </c>
      <c r="E17" s="11">
        <v>101.8</v>
      </c>
      <c r="F17" s="11">
        <v>101.7</v>
      </c>
      <c r="G17" s="11">
        <v>102.8</v>
      </c>
      <c r="H17" s="11">
        <v>104.4</v>
      </c>
      <c r="I17" s="11">
        <v>100.3</v>
      </c>
      <c r="J17" s="11">
        <v>609.20000000000005</v>
      </c>
      <c r="K17" s="10">
        <v>37</v>
      </c>
      <c r="L17" s="11">
        <v>100.1</v>
      </c>
      <c r="M17" s="11">
        <v>102.2</v>
      </c>
      <c r="N17" s="11">
        <v>99.2</v>
      </c>
      <c r="O17" s="11">
        <v>99.4</v>
      </c>
      <c r="P17" s="11">
        <v>103</v>
      </c>
      <c r="Q17" s="11">
        <v>99.4</v>
      </c>
      <c r="R17" s="11">
        <f t="shared" si="0"/>
        <v>603.29999999999995</v>
      </c>
      <c r="S17" s="10">
        <v>31</v>
      </c>
      <c r="T17" s="11">
        <f t="shared" si="1"/>
        <v>1212.5</v>
      </c>
      <c r="U17" s="10">
        <f t="shared" si="2"/>
        <v>68</v>
      </c>
    </row>
    <row r="18" spans="1:24" s="10" customFormat="1" x14ac:dyDescent="0.2">
      <c r="A18" s="41">
        <v>14</v>
      </c>
      <c r="B18" s="34" t="s">
        <v>15</v>
      </c>
      <c r="C18" s="10" t="s">
        <v>76</v>
      </c>
      <c r="D18" s="11">
        <v>102.9</v>
      </c>
      <c r="E18" s="11">
        <v>102.4</v>
      </c>
      <c r="F18" s="11">
        <v>103</v>
      </c>
      <c r="G18" s="11">
        <v>97.8</v>
      </c>
      <c r="H18" s="11">
        <v>102.9</v>
      </c>
      <c r="I18" s="11">
        <v>101.7</v>
      </c>
      <c r="J18" s="11">
        <v>610.70000000000005</v>
      </c>
      <c r="K18" s="10">
        <v>33</v>
      </c>
      <c r="L18" s="11">
        <v>102.3</v>
      </c>
      <c r="M18" s="11">
        <v>100.3</v>
      </c>
      <c r="N18" s="11">
        <v>101.5</v>
      </c>
      <c r="O18" s="11">
        <v>99.3</v>
      </c>
      <c r="P18" s="11">
        <v>99.4</v>
      </c>
      <c r="Q18" s="11">
        <v>99</v>
      </c>
      <c r="R18" s="11">
        <f t="shared" si="0"/>
        <v>601.80000000000007</v>
      </c>
      <c r="S18" s="10">
        <v>33</v>
      </c>
      <c r="T18" s="11">
        <f t="shared" si="1"/>
        <v>1212.5</v>
      </c>
      <c r="U18" s="10">
        <f t="shared" si="2"/>
        <v>66</v>
      </c>
    </row>
    <row r="19" spans="1:24" s="10" customFormat="1" x14ac:dyDescent="0.2">
      <c r="A19" s="41">
        <v>15</v>
      </c>
      <c r="B19" s="34" t="s">
        <v>122</v>
      </c>
      <c r="C19" s="10" t="s">
        <v>76</v>
      </c>
      <c r="D19" s="11">
        <v>98.2</v>
      </c>
      <c r="E19" s="11">
        <v>102.7</v>
      </c>
      <c r="F19" s="11">
        <v>102.1</v>
      </c>
      <c r="G19" s="11">
        <v>99.4</v>
      </c>
      <c r="H19" s="11">
        <v>99.3</v>
      </c>
      <c r="I19" s="11">
        <v>101.3</v>
      </c>
      <c r="J19" s="11">
        <f>SUM(D19:I19)</f>
        <v>603</v>
      </c>
      <c r="K19" s="10">
        <v>31</v>
      </c>
      <c r="L19" s="11">
        <v>102.7</v>
      </c>
      <c r="M19" s="11">
        <v>102.9</v>
      </c>
      <c r="N19" s="11">
        <v>100.7</v>
      </c>
      <c r="O19" s="11">
        <v>101.1</v>
      </c>
      <c r="P19" s="11">
        <v>98.5</v>
      </c>
      <c r="Q19" s="11">
        <v>100</v>
      </c>
      <c r="R19" s="11">
        <f t="shared" si="0"/>
        <v>605.9</v>
      </c>
      <c r="S19" s="10">
        <v>34</v>
      </c>
      <c r="T19" s="11">
        <f t="shared" si="1"/>
        <v>1208.9000000000001</v>
      </c>
      <c r="U19" s="10">
        <f t="shared" si="2"/>
        <v>65</v>
      </c>
    </row>
    <row r="20" spans="1:24" s="10" customFormat="1" x14ac:dyDescent="0.2">
      <c r="A20" s="41">
        <v>16</v>
      </c>
      <c r="B20" s="34" t="s">
        <v>20</v>
      </c>
      <c r="C20" s="10" t="s">
        <v>76</v>
      </c>
      <c r="D20" s="11">
        <v>101.9</v>
      </c>
      <c r="E20" s="11">
        <v>101.8</v>
      </c>
      <c r="F20" s="11">
        <v>91.1</v>
      </c>
      <c r="G20" s="11">
        <v>101.6</v>
      </c>
      <c r="H20" s="11">
        <v>101.2</v>
      </c>
      <c r="I20" s="11">
        <v>102</v>
      </c>
      <c r="J20" s="11">
        <v>599.6</v>
      </c>
      <c r="K20" s="10">
        <v>32</v>
      </c>
      <c r="L20" s="11">
        <v>98.8</v>
      </c>
      <c r="M20" s="11">
        <v>101.5</v>
      </c>
      <c r="N20" s="11">
        <v>100.1</v>
      </c>
      <c r="O20" s="11">
        <v>100.1</v>
      </c>
      <c r="P20" s="11">
        <v>103</v>
      </c>
      <c r="Q20" s="11">
        <v>102.2</v>
      </c>
      <c r="R20" s="11">
        <f t="shared" si="0"/>
        <v>605.70000000000005</v>
      </c>
      <c r="S20" s="10">
        <v>29</v>
      </c>
      <c r="T20" s="11">
        <f t="shared" si="1"/>
        <v>1205.3000000000002</v>
      </c>
      <c r="U20" s="10">
        <f t="shared" si="2"/>
        <v>61</v>
      </c>
    </row>
    <row r="21" spans="1:24" s="10" customFormat="1" x14ac:dyDescent="0.2">
      <c r="A21" s="41">
        <v>17</v>
      </c>
      <c r="B21" s="34" t="s">
        <v>115</v>
      </c>
      <c r="C21" s="10" t="s">
        <v>76</v>
      </c>
      <c r="D21" s="11">
        <v>100.4</v>
      </c>
      <c r="E21" s="11">
        <v>97.9</v>
      </c>
      <c r="F21" s="11">
        <v>103</v>
      </c>
      <c r="G21" s="11">
        <v>98.4</v>
      </c>
      <c r="H21" s="11">
        <v>100.4</v>
      </c>
      <c r="I21" s="11">
        <v>101.6</v>
      </c>
      <c r="J21" s="11">
        <f>SUM(D21:I21)</f>
        <v>601.70000000000005</v>
      </c>
      <c r="K21" s="10">
        <v>28</v>
      </c>
      <c r="L21" s="11">
        <v>100.4</v>
      </c>
      <c r="M21" s="11">
        <v>98.4</v>
      </c>
      <c r="N21" s="11">
        <v>102</v>
      </c>
      <c r="O21" s="11">
        <v>101.9</v>
      </c>
      <c r="P21" s="11">
        <v>101</v>
      </c>
      <c r="Q21" s="11">
        <v>96.7</v>
      </c>
      <c r="R21" s="11">
        <f t="shared" si="0"/>
        <v>600.40000000000009</v>
      </c>
      <c r="S21" s="10">
        <v>29</v>
      </c>
      <c r="T21" s="11">
        <f t="shared" si="1"/>
        <v>1202.1000000000001</v>
      </c>
      <c r="U21" s="10">
        <f t="shared" si="2"/>
        <v>57</v>
      </c>
    </row>
    <row r="22" spans="1:24" s="10" customFormat="1" x14ac:dyDescent="0.2">
      <c r="A22" s="41">
        <v>18</v>
      </c>
      <c r="B22" s="34" t="s">
        <v>118</v>
      </c>
      <c r="D22" s="11">
        <v>99.1</v>
      </c>
      <c r="E22" s="11">
        <v>101.4</v>
      </c>
      <c r="F22" s="11">
        <v>100</v>
      </c>
      <c r="G22" s="11">
        <v>99.2</v>
      </c>
      <c r="H22" s="11">
        <v>102.7</v>
      </c>
      <c r="I22" s="11">
        <v>98.6</v>
      </c>
      <c r="J22" s="11">
        <f>SUM(D22:I22)</f>
        <v>601</v>
      </c>
      <c r="K22" s="10">
        <v>29</v>
      </c>
      <c r="L22" s="11">
        <v>98.5</v>
      </c>
      <c r="M22" s="11">
        <v>96.2</v>
      </c>
      <c r="N22" s="11">
        <v>97.2</v>
      </c>
      <c r="O22" s="11">
        <v>98.4</v>
      </c>
      <c r="P22" s="11">
        <v>100.3</v>
      </c>
      <c r="Q22" s="11">
        <v>101.9</v>
      </c>
      <c r="R22" s="11">
        <f t="shared" si="0"/>
        <v>592.5</v>
      </c>
      <c r="S22" s="10">
        <v>20</v>
      </c>
      <c r="T22" s="11">
        <f t="shared" si="1"/>
        <v>1193.5</v>
      </c>
      <c r="U22" s="10">
        <f t="shared" si="2"/>
        <v>49</v>
      </c>
    </row>
    <row r="23" spans="1:24" s="10" customFormat="1" x14ac:dyDescent="0.2">
      <c r="A23" s="41">
        <v>19</v>
      </c>
      <c r="B23" s="34" t="s">
        <v>21</v>
      </c>
      <c r="C23" s="10" t="s">
        <v>76</v>
      </c>
      <c r="D23" s="11">
        <v>95</v>
      </c>
      <c r="E23" s="11">
        <v>96.7</v>
      </c>
      <c r="F23" s="11">
        <v>102.3</v>
      </c>
      <c r="G23" s="11">
        <v>94.8</v>
      </c>
      <c r="H23" s="11">
        <v>100.9</v>
      </c>
      <c r="I23" s="11">
        <v>99.3</v>
      </c>
      <c r="J23" s="11">
        <v>589</v>
      </c>
      <c r="K23" s="10">
        <v>21</v>
      </c>
      <c r="L23" s="11">
        <v>99.6</v>
      </c>
      <c r="M23" s="11">
        <v>99.3</v>
      </c>
      <c r="N23" s="11">
        <v>97.6</v>
      </c>
      <c r="O23" s="11">
        <v>101.3</v>
      </c>
      <c r="P23" s="11">
        <v>100</v>
      </c>
      <c r="Q23" s="11">
        <v>100.1</v>
      </c>
      <c r="R23" s="11">
        <f t="shared" si="0"/>
        <v>597.9</v>
      </c>
      <c r="S23" s="10">
        <v>25</v>
      </c>
      <c r="T23" s="11">
        <f t="shared" si="1"/>
        <v>1186.9000000000001</v>
      </c>
      <c r="U23" s="10">
        <f t="shared" si="2"/>
        <v>46</v>
      </c>
    </row>
    <row r="24" spans="1:24" s="10" customFormat="1" x14ac:dyDescent="0.2">
      <c r="A24" s="41">
        <v>20</v>
      </c>
      <c r="B24" s="34" t="s">
        <v>117</v>
      </c>
      <c r="D24" s="11">
        <v>98</v>
      </c>
      <c r="E24" s="11">
        <v>97.7</v>
      </c>
      <c r="F24" s="11">
        <v>99.4</v>
      </c>
      <c r="G24" s="11">
        <v>97.9</v>
      </c>
      <c r="H24" s="11">
        <v>101.9</v>
      </c>
      <c r="I24" s="11">
        <v>95.1</v>
      </c>
      <c r="J24" s="11">
        <f>SUM(D24:I24)</f>
        <v>590</v>
      </c>
      <c r="K24" s="10">
        <v>21</v>
      </c>
      <c r="L24" s="11">
        <v>100.4</v>
      </c>
      <c r="M24" s="11">
        <v>97.8</v>
      </c>
      <c r="N24" s="11">
        <v>98.8</v>
      </c>
      <c r="O24" s="11">
        <v>99.2</v>
      </c>
      <c r="P24" s="11">
        <v>99.4</v>
      </c>
      <c r="Q24" s="11">
        <v>95.9</v>
      </c>
      <c r="R24" s="11">
        <f t="shared" si="0"/>
        <v>591.5</v>
      </c>
      <c r="S24" s="10">
        <v>21</v>
      </c>
      <c r="T24" s="11">
        <f t="shared" si="1"/>
        <v>1181.5</v>
      </c>
      <c r="U24" s="10">
        <f t="shared" si="2"/>
        <v>42</v>
      </c>
    </row>
    <row r="25" spans="1:24" s="10" customFormat="1" x14ac:dyDescent="0.2">
      <c r="A25" s="41">
        <v>21</v>
      </c>
      <c r="B25" s="34" t="s">
        <v>22</v>
      </c>
      <c r="D25" s="11">
        <v>95.7</v>
      </c>
      <c r="E25" s="11">
        <v>96.7</v>
      </c>
      <c r="F25" s="11">
        <v>98.5</v>
      </c>
      <c r="G25" s="11">
        <v>97.7</v>
      </c>
      <c r="H25" s="11">
        <v>99.7</v>
      </c>
      <c r="I25" s="11">
        <v>99.8</v>
      </c>
      <c r="J25" s="11">
        <f>SUM(D25:I25)</f>
        <v>588.09999999999991</v>
      </c>
      <c r="K25" s="10">
        <v>20</v>
      </c>
      <c r="L25" s="11">
        <v>97.4</v>
      </c>
      <c r="M25" s="11">
        <v>99.7</v>
      </c>
      <c r="N25" s="11">
        <v>99</v>
      </c>
      <c r="O25" s="11">
        <v>98.1</v>
      </c>
      <c r="P25" s="11">
        <v>96.5</v>
      </c>
      <c r="Q25" s="11">
        <v>99</v>
      </c>
      <c r="R25" s="11">
        <f t="shared" si="0"/>
        <v>589.70000000000005</v>
      </c>
      <c r="S25" s="10">
        <v>22</v>
      </c>
      <c r="T25" s="11">
        <f t="shared" si="1"/>
        <v>1177.8</v>
      </c>
      <c r="U25" s="10">
        <f t="shared" si="2"/>
        <v>42</v>
      </c>
    </row>
    <row r="26" spans="1:24" s="10" customFormat="1" x14ac:dyDescent="0.2">
      <c r="A26" s="41">
        <v>22</v>
      </c>
      <c r="B26" s="34" t="s">
        <v>116</v>
      </c>
      <c r="D26" s="11">
        <v>100.3</v>
      </c>
      <c r="E26" s="11">
        <v>99.3</v>
      </c>
      <c r="F26" s="11">
        <v>95.7</v>
      </c>
      <c r="G26" s="11">
        <v>100.6</v>
      </c>
      <c r="H26" s="11">
        <v>96.9</v>
      </c>
      <c r="I26" s="11">
        <v>99</v>
      </c>
      <c r="J26" s="11">
        <f>SUM(D26:I26)</f>
        <v>591.79999999999995</v>
      </c>
      <c r="K26" s="10">
        <v>20</v>
      </c>
      <c r="L26" s="11">
        <v>91.9</v>
      </c>
      <c r="M26" s="11">
        <v>99.8</v>
      </c>
      <c r="N26" s="11">
        <v>101</v>
      </c>
      <c r="O26" s="11">
        <v>95.3</v>
      </c>
      <c r="P26" s="11">
        <v>99.3</v>
      </c>
      <c r="Q26" s="11">
        <v>98.2</v>
      </c>
      <c r="R26" s="11">
        <f t="shared" si="0"/>
        <v>585.5</v>
      </c>
      <c r="S26" s="10">
        <v>19</v>
      </c>
      <c r="T26" s="11">
        <f t="shared" si="1"/>
        <v>1177.3</v>
      </c>
      <c r="U26" s="10">
        <f t="shared" si="2"/>
        <v>39</v>
      </c>
    </row>
    <row r="27" spans="1:24" s="10" customFormat="1" x14ac:dyDescent="0.2">
      <c r="A27" s="41">
        <v>23</v>
      </c>
      <c r="B27" s="34" t="s">
        <v>23</v>
      </c>
      <c r="C27" s="10" t="s">
        <v>76</v>
      </c>
      <c r="D27" s="11">
        <v>92.1</v>
      </c>
      <c r="E27" s="11">
        <v>99.7</v>
      </c>
      <c r="F27" s="11">
        <v>95.8</v>
      </c>
      <c r="G27" s="11">
        <v>95.1</v>
      </c>
      <c r="H27" s="11">
        <v>99</v>
      </c>
      <c r="I27" s="11">
        <v>100</v>
      </c>
      <c r="J27" s="11">
        <v>581.70000000000005</v>
      </c>
      <c r="K27" s="10">
        <v>16</v>
      </c>
      <c r="L27" s="11">
        <v>99.6</v>
      </c>
      <c r="M27" s="11">
        <v>93.4</v>
      </c>
      <c r="N27" s="11">
        <v>98.4</v>
      </c>
      <c r="O27" s="11">
        <v>93.8</v>
      </c>
      <c r="P27" s="11">
        <v>101.5</v>
      </c>
      <c r="Q27" s="11">
        <v>98.5</v>
      </c>
      <c r="R27" s="11">
        <f t="shared" si="0"/>
        <v>585.20000000000005</v>
      </c>
      <c r="S27" s="10">
        <v>15</v>
      </c>
      <c r="T27" s="11">
        <f t="shared" si="1"/>
        <v>1166.9000000000001</v>
      </c>
      <c r="U27" s="10">
        <f t="shared" si="2"/>
        <v>31</v>
      </c>
    </row>
    <row r="28" spans="1:24" s="10" customFormat="1" x14ac:dyDescent="0.2">
      <c r="A28" s="41">
        <v>24</v>
      </c>
      <c r="B28" s="34" t="s">
        <v>114</v>
      </c>
      <c r="C28" s="10" t="s">
        <v>76</v>
      </c>
      <c r="D28" s="11">
        <v>96.5</v>
      </c>
      <c r="E28" s="11">
        <v>97.1</v>
      </c>
      <c r="F28" s="11">
        <v>100.4</v>
      </c>
      <c r="G28" s="11">
        <v>93</v>
      </c>
      <c r="H28" s="11">
        <v>96</v>
      </c>
      <c r="I28" s="11">
        <v>97.3</v>
      </c>
      <c r="J28" s="11">
        <f>SUM(D28:I28)</f>
        <v>580.29999999999995</v>
      </c>
      <c r="K28" s="10">
        <v>19</v>
      </c>
      <c r="L28" s="11">
        <v>96.2</v>
      </c>
      <c r="M28" s="11">
        <v>103.5</v>
      </c>
      <c r="N28" s="11">
        <v>91.3</v>
      </c>
      <c r="O28" s="11">
        <v>96.3</v>
      </c>
      <c r="P28" s="11">
        <v>99</v>
      </c>
      <c r="Q28" s="11">
        <v>94</v>
      </c>
      <c r="R28" s="11">
        <f t="shared" si="0"/>
        <v>580.29999999999995</v>
      </c>
      <c r="S28" s="10">
        <v>19</v>
      </c>
      <c r="T28" s="11">
        <f t="shared" si="1"/>
        <v>1160.5999999999999</v>
      </c>
      <c r="U28" s="10">
        <f t="shared" si="2"/>
        <v>38</v>
      </c>
    </row>
    <row r="29" spans="1:24" s="10" customFormat="1" x14ac:dyDescent="0.2">
      <c r="A29" s="41"/>
      <c r="B29" s="34"/>
      <c r="D29" s="11"/>
      <c r="E29" s="11"/>
      <c r="F29" s="11"/>
      <c r="G29" s="11"/>
      <c r="H29" s="11"/>
      <c r="I29" s="11"/>
      <c r="J29" s="11"/>
    </row>
    <row r="30" spans="1:24" s="10" customFormat="1" x14ac:dyDescent="0.2">
      <c r="A30" s="41"/>
      <c r="B30" s="34"/>
      <c r="D30" s="11"/>
      <c r="E30" s="11"/>
      <c r="F30" s="11"/>
      <c r="G30" s="11"/>
      <c r="H30" s="11"/>
      <c r="I30" s="11"/>
      <c r="J30" s="11"/>
    </row>
    <row r="31" spans="1:24" s="10" customFormat="1" x14ac:dyDescent="0.2">
      <c r="A31" s="41"/>
      <c r="B31" s="34"/>
      <c r="D31" s="11"/>
      <c r="E31" s="11"/>
      <c r="F31" s="11"/>
      <c r="G31" s="11"/>
      <c r="H31" s="11"/>
      <c r="I31" s="11"/>
      <c r="J31" s="11"/>
    </row>
    <row r="32" spans="1:24" s="10" customFormat="1" ht="30" customHeight="1" x14ac:dyDescent="0.2">
      <c r="A32" s="8" t="s">
        <v>135</v>
      </c>
      <c r="B32" s="33" t="s">
        <v>92</v>
      </c>
      <c r="C32" s="38"/>
      <c r="D32" s="38"/>
      <c r="E32" s="38"/>
      <c r="F32" s="38"/>
      <c r="G32" s="38"/>
      <c r="H32" s="38"/>
      <c r="I32" s="38"/>
      <c r="J32" s="7" t="s">
        <v>93</v>
      </c>
      <c r="K32" s="7" t="s">
        <v>95</v>
      </c>
      <c r="L32" s="30"/>
      <c r="M32" s="30"/>
      <c r="N32" s="30"/>
      <c r="O32" s="30"/>
      <c r="P32" s="30"/>
      <c r="Q32" s="30"/>
      <c r="R32" s="7" t="s">
        <v>89</v>
      </c>
      <c r="S32" s="7" t="s">
        <v>96</v>
      </c>
      <c r="T32" s="39" t="s">
        <v>85</v>
      </c>
      <c r="U32" s="6" t="s">
        <v>97</v>
      </c>
      <c r="V32" s="7" t="s">
        <v>88</v>
      </c>
      <c r="W32" s="7" t="s">
        <v>86</v>
      </c>
      <c r="X32" s="7" t="s">
        <v>65</v>
      </c>
    </row>
    <row r="33" spans="1:24" s="10" customFormat="1" x14ac:dyDescent="0.2">
      <c r="A33" s="41">
        <v>1</v>
      </c>
      <c r="B33" s="46" t="s">
        <v>12</v>
      </c>
      <c r="C33" s="13" t="s">
        <v>76</v>
      </c>
      <c r="D33" s="14">
        <v>104</v>
      </c>
      <c r="E33" s="14">
        <v>100.9</v>
      </c>
      <c r="F33" s="14">
        <v>103.6</v>
      </c>
      <c r="G33" s="14">
        <v>103.6</v>
      </c>
      <c r="H33" s="14">
        <v>102.2</v>
      </c>
      <c r="I33" s="14">
        <v>103.5</v>
      </c>
      <c r="J33" s="14">
        <v>617.79999999999995</v>
      </c>
      <c r="K33" s="13">
        <v>42</v>
      </c>
      <c r="L33" s="14">
        <v>101.1</v>
      </c>
      <c r="M33" s="14">
        <v>102.4</v>
      </c>
      <c r="N33" s="14">
        <v>102.5</v>
      </c>
      <c r="O33" s="14">
        <v>101.7</v>
      </c>
      <c r="P33" s="14">
        <v>102</v>
      </c>
      <c r="Q33" s="14">
        <v>102.3</v>
      </c>
      <c r="R33" s="14">
        <v>612</v>
      </c>
      <c r="S33" s="13">
        <v>34</v>
      </c>
      <c r="T33" s="14">
        <v>1229.8</v>
      </c>
      <c r="U33" s="13">
        <v>76</v>
      </c>
      <c r="V33" s="11">
        <v>201</v>
      </c>
      <c r="W33" s="10">
        <v>7</v>
      </c>
      <c r="X33" s="11">
        <f t="shared" ref="X33:X40" si="4">W33+T33</f>
        <v>1236.8</v>
      </c>
    </row>
    <row r="34" spans="1:24" s="10" customFormat="1" x14ac:dyDescent="0.2">
      <c r="A34" s="41">
        <v>2</v>
      </c>
      <c r="B34" s="34" t="s">
        <v>15</v>
      </c>
      <c r="C34" s="41" t="s">
        <v>76</v>
      </c>
      <c r="D34" s="11">
        <v>102.9</v>
      </c>
      <c r="E34" s="11">
        <v>102.4</v>
      </c>
      <c r="F34" s="11">
        <v>103</v>
      </c>
      <c r="G34" s="11">
        <v>97.8</v>
      </c>
      <c r="H34" s="11">
        <v>102.9</v>
      </c>
      <c r="I34" s="11">
        <v>101.7</v>
      </c>
      <c r="J34" s="11">
        <v>610.70000000000005</v>
      </c>
      <c r="K34" s="41">
        <v>33</v>
      </c>
      <c r="L34" s="11">
        <v>102.3</v>
      </c>
      <c r="M34" s="11">
        <v>100.3</v>
      </c>
      <c r="N34" s="11">
        <v>101.5</v>
      </c>
      <c r="O34" s="11">
        <v>99.3</v>
      </c>
      <c r="P34" s="11">
        <v>99.4</v>
      </c>
      <c r="Q34" s="11">
        <v>99</v>
      </c>
      <c r="R34" s="11">
        <v>601.80000000000007</v>
      </c>
      <c r="S34" s="41">
        <v>33</v>
      </c>
      <c r="T34" s="11">
        <v>1212.5</v>
      </c>
      <c r="U34" s="41">
        <v>66</v>
      </c>
      <c r="V34" s="11">
        <v>203.4</v>
      </c>
      <c r="W34" s="10">
        <v>8</v>
      </c>
      <c r="X34" s="11">
        <f t="shared" si="4"/>
        <v>1220.5</v>
      </c>
    </row>
    <row r="35" spans="1:24" s="10" customFormat="1" x14ac:dyDescent="0.2">
      <c r="A35" s="41">
        <v>3</v>
      </c>
      <c r="B35" s="34" t="s">
        <v>122</v>
      </c>
      <c r="C35" s="41" t="s">
        <v>76</v>
      </c>
      <c r="D35" s="11">
        <v>98.2</v>
      </c>
      <c r="E35" s="11">
        <v>102.7</v>
      </c>
      <c r="F35" s="11">
        <v>102.1</v>
      </c>
      <c r="G35" s="11">
        <v>99.4</v>
      </c>
      <c r="H35" s="11">
        <v>99.3</v>
      </c>
      <c r="I35" s="11">
        <v>101.3</v>
      </c>
      <c r="J35" s="11">
        <v>603</v>
      </c>
      <c r="K35" s="41">
        <v>31</v>
      </c>
      <c r="L35" s="11">
        <v>102.7</v>
      </c>
      <c r="M35" s="11">
        <v>102.9</v>
      </c>
      <c r="N35" s="11">
        <v>100.7</v>
      </c>
      <c r="O35" s="11">
        <v>101.1</v>
      </c>
      <c r="P35" s="11">
        <v>98.5</v>
      </c>
      <c r="Q35" s="11">
        <v>100</v>
      </c>
      <c r="R35" s="11">
        <v>605.9</v>
      </c>
      <c r="S35" s="41">
        <v>34</v>
      </c>
      <c r="T35" s="11">
        <v>1208.9000000000001</v>
      </c>
      <c r="U35" s="41">
        <v>65</v>
      </c>
      <c r="V35" s="11">
        <v>159.19999999999999</v>
      </c>
      <c r="W35" s="10">
        <v>5</v>
      </c>
      <c r="X35" s="11">
        <f t="shared" si="4"/>
        <v>1213.9000000000001</v>
      </c>
    </row>
    <row r="36" spans="1:24" s="10" customFormat="1" x14ac:dyDescent="0.2">
      <c r="A36" s="41">
        <v>4</v>
      </c>
      <c r="B36" s="34" t="s">
        <v>20</v>
      </c>
      <c r="C36" s="41" t="s">
        <v>76</v>
      </c>
      <c r="D36" s="11">
        <v>101.9</v>
      </c>
      <c r="E36" s="11">
        <v>101.8</v>
      </c>
      <c r="F36" s="11">
        <v>91.1</v>
      </c>
      <c r="G36" s="11">
        <v>101.6</v>
      </c>
      <c r="H36" s="11">
        <v>101.2</v>
      </c>
      <c r="I36" s="11">
        <v>102</v>
      </c>
      <c r="J36" s="11">
        <v>599.6</v>
      </c>
      <c r="K36" s="41">
        <v>32</v>
      </c>
      <c r="L36" s="11">
        <v>98.8</v>
      </c>
      <c r="M36" s="11">
        <v>101.5</v>
      </c>
      <c r="N36" s="11">
        <v>100.1</v>
      </c>
      <c r="O36" s="11">
        <v>100.1</v>
      </c>
      <c r="P36" s="11">
        <v>103</v>
      </c>
      <c r="Q36" s="11">
        <v>102.2</v>
      </c>
      <c r="R36" s="11">
        <v>605.70000000000005</v>
      </c>
      <c r="S36" s="41">
        <v>29</v>
      </c>
      <c r="T36" s="11">
        <v>1205.3000000000002</v>
      </c>
      <c r="U36" s="41">
        <v>61</v>
      </c>
      <c r="V36" s="11">
        <v>180.2</v>
      </c>
      <c r="W36" s="10">
        <v>6</v>
      </c>
      <c r="X36" s="11">
        <f t="shared" si="4"/>
        <v>1211.3000000000002</v>
      </c>
    </row>
    <row r="37" spans="1:24" s="10" customFormat="1" x14ac:dyDescent="0.2">
      <c r="A37" s="41">
        <v>5</v>
      </c>
      <c r="B37" s="34" t="s">
        <v>115</v>
      </c>
      <c r="C37" s="41" t="s">
        <v>76</v>
      </c>
      <c r="D37" s="11">
        <v>100.4</v>
      </c>
      <c r="E37" s="11">
        <v>97.9</v>
      </c>
      <c r="F37" s="11">
        <v>103</v>
      </c>
      <c r="G37" s="11">
        <v>98.4</v>
      </c>
      <c r="H37" s="11">
        <v>100.4</v>
      </c>
      <c r="I37" s="11">
        <v>101.6</v>
      </c>
      <c r="J37" s="11">
        <v>601.70000000000005</v>
      </c>
      <c r="K37" s="41">
        <v>28</v>
      </c>
      <c r="L37" s="11">
        <v>100.4</v>
      </c>
      <c r="M37" s="11">
        <v>98.4</v>
      </c>
      <c r="N37" s="11">
        <v>102</v>
      </c>
      <c r="O37" s="11">
        <v>101.9</v>
      </c>
      <c r="P37" s="11">
        <v>101</v>
      </c>
      <c r="Q37" s="11">
        <v>96.7</v>
      </c>
      <c r="R37" s="11">
        <v>600.40000000000009</v>
      </c>
      <c r="S37" s="41">
        <v>29</v>
      </c>
      <c r="T37" s="11">
        <v>1202.1000000000001</v>
      </c>
      <c r="U37" s="41">
        <v>57</v>
      </c>
      <c r="V37" s="11">
        <v>116.2</v>
      </c>
      <c r="W37" s="10">
        <v>3</v>
      </c>
      <c r="X37" s="11">
        <f t="shared" si="4"/>
        <v>1205.1000000000001</v>
      </c>
    </row>
    <row r="38" spans="1:24" s="10" customFormat="1" x14ac:dyDescent="0.2">
      <c r="A38" s="41">
        <v>6</v>
      </c>
      <c r="B38" s="34" t="s">
        <v>21</v>
      </c>
      <c r="C38" s="41" t="s">
        <v>76</v>
      </c>
      <c r="D38" s="11">
        <v>95</v>
      </c>
      <c r="E38" s="11">
        <v>96.7</v>
      </c>
      <c r="F38" s="11">
        <v>102.3</v>
      </c>
      <c r="G38" s="11">
        <v>94.8</v>
      </c>
      <c r="H38" s="11">
        <v>100.9</v>
      </c>
      <c r="I38" s="11">
        <v>99.3</v>
      </c>
      <c r="J38" s="11">
        <v>589</v>
      </c>
      <c r="K38" s="41">
        <v>21</v>
      </c>
      <c r="L38" s="11">
        <v>99.6</v>
      </c>
      <c r="M38" s="11">
        <v>99.3</v>
      </c>
      <c r="N38" s="11">
        <v>97.6</v>
      </c>
      <c r="O38" s="11">
        <v>101.3</v>
      </c>
      <c r="P38" s="11">
        <v>100</v>
      </c>
      <c r="Q38" s="11">
        <v>100.1</v>
      </c>
      <c r="R38" s="11">
        <v>597.9</v>
      </c>
      <c r="S38" s="41">
        <v>25</v>
      </c>
      <c r="T38" s="11">
        <v>1186.9000000000001</v>
      </c>
      <c r="U38" s="41">
        <v>46</v>
      </c>
      <c r="V38" s="11">
        <v>71.099999999999994</v>
      </c>
      <c r="W38" s="10">
        <v>1</v>
      </c>
      <c r="X38" s="11">
        <f t="shared" si="4"/>
        <v>1187.9000000000001</v>
      </c>
    </row>
    <row r="39" spans="1:24" s="10" customFormat="1" x14ac:dyDescent="0.2">
      <c r="A39" s="41">
        <v>7</v>
      </c>
      <c r="B39" s="34" t="s">
        <v>23</v>
      </c>
      <c r="C39" s="41" t="s">
        <v>76</v>
      </c>
      <c r="D39" s="11">
        <v>92.1</v>
      </c>
      <c r="E39" s="11">
        <v>99.7</v>
      </c>
      <c r="F39" s="11">
        <v>95.8</v>
      </c>
      <c r="G39" s="11">
        <v>95.1</v>
      </c>
      <c r="H39" s="11">
        <v>99</v>
      </c>
      <c r="I39" s="11">
        <v>100</v>
      </c>
      <c r="J39" s="11">
        <v>581.70000000000005</v>
      </c>
      <c r="K39" s="41">
        <v>16</v>
      </c>
      <c r="L39" s="11">
        <v>99.6</v>
      </c>
      <c r="M39" s="11">
        <v>93.4</v>
      </c>
      <c r="N39" s="11">
        <v>98.4</v>
      </c>
      <c r="O39" s="11">
        <v>93.8</v>
      </c>
      <c r="P39" s="11">
        <v>101.5</v>
      </c>
      <c r="Q39" s="11">
        <v>98.5</v>
      </c>
      <c r="R39" s="11">
        <v>585.20000000000005</v>
      </c>
      <c r="S39" s="41">
        <v>15</v>
      </c>
      <c r="T39" s="11">
        <v>1166.9000000000001</v>
      </c>
      <c r="U39" s="41">
        <v>31</v>
      </c>
      <c r="V39" s="11">
        <v>96.1</v>
      </c>
      <c r="W39" s="10">
        <v>2</v>
      </c>
      <c r="X39" s="11">
        <f t="shared" si="4"/>
        <v>1168.9000000000001</v>
      </c>
    </row>
    <row r="40" spans="1:24" s="10" customFormat="1" x14ac:dyDescent="0.2">
      <c r="A40" s="41">
        <v>8</v>
      </c>
      <c r="B40" s="34" t="s">
        <v>114</v>
      </c>
      <c r="C40" s="41" t="s">
        <v>76</v>
      </c>
      <c r="D40" s="11">
        <v>96.5</v>
      </c>
      <c r="E40" s="11">
        <v>97.1</v>
      </c>
      <c r="F40" s="11">
        <v>100.4</v>
      </c>
      <c r="G40" s="11">
        <v>93</v>
      </c>
      <c r="H40" s="11">
        <v>96</v>
      </c>
      <c r="I40" s="11">
        <v>97.3</v>
      </c>
      <c r="J40" s="11">
        <v>580.29999999999995</v>
      </c>
      <c r="K40" s="41">
        <v>19</v>
      </c>
      <c r="L40" s="11">
        <v>96.2</v>
      </c>
      <c r="M40" s="11">
        <v>103.5</v>
      </c>
      <c r="N40" s="11">
        <v>91.3</v>
      </c>
      <c r="O40" s="11">
        <v>96.3</v>
      </c>
      <c r="P40" s="11">
        <v>99</v>
      </c>
      <c r="Q40" s="11">
        <v>94</v>
      </c>
      <c r="R40" s="11">
        <v>580.29999999999995</v>
      </c>
      <c r="S40" s="41">
        <v>19</v>
      </c>
      <c r="T40" s="11">
        <v>1160.5999999999999</v>
      </c>
      <c r="U40" s="41">
        <v>38</v>
      </c>
      <c r="V40" s="11">
        <v>136</v>
      </c>
      <c r="W40" s="10">
        <v>4</v>
      </c>
      <c r="X40" s="11">
        <f t="shared" si="4"/>
        <v>1164.5999999999999</v>
      </c>
    </row>
    <row r="41" spans="1:24" s="10" customFormat="1" x14ac:dyDescent="0.2">
      <c r="A41" s="41"/>
      <c r="B41" s="34"/>
      <c r="D41" s="11"/>
      <c r="E41" s="11"/>
      <c r="F41" s="11"/>
      <c r="G41" s="11"/>
      <c r="H41" s="11"/>
      <c r="I41" s="11"/>
      <c r="J41" s="11"/>
    </row>
    <row r="42" spans="1:24" s="9" customFormat="1" ht="15.75" x14ac:dyDescent="0.25">
      <c r="B42" s="34"/>
      <c r="C42" s="10"/>
      <c r="D42" s="11"/>
      <c r="E42" s="11"/>
      <c r="F42" s="11"/>
      <c r="G42" s="11"/>
      <c r="H42" s="11"/>
      <c r="I42" s="11"/>
      <c r="J42" s="11"/>
      <c r="K42" s="10"/>
    </row>
    <row r="43" spans="1:24" s="9" customFormat="1" ht="15.75" x14ac:dyDescent="0.25">
      <c r="B43" s="34"/>
      <c r="C43" s="10"/>
      <c r="D43" s="11"/>
      <c r="E43" s="11"/>
      <c r="F43" s="11"/>
      <c r="G43" s="11"/>
      <c r="H43" s="11"/>
      <c r="I43" s="11"/>
      <c r="J43" s="11"/>
      <c r="K43" s="10"/>
    </row>
    <row r="44" spans="1:24" s="9" customFormat="1" ht="15.75" x14ac:dyDescent="0.25">
      <c r="B44" s="34"/>
      <c r="C44" s="10"/>
      <c r="D44" s="11"/>
      <c r="E44" s="11"/>
      <c r="F44" s="11"/>
      <c r="G44" s="11"/>
      <c r="H44" s="11"/>
      <c r="I44" s="11"/>
      <c r="J44" s="11"/>
      <c r="K44" s="10"/>
    </row>
    <row r="45" spans="1:24" s="9" customFormat="1" ht="15.75" x14ac:dyDescent="0.25">
      <c r="B45" s="34"/>
      <c r="C45" s="10"/>
      <c r="D45" s="11"/>
      <c r="E45" s="11"/>
      <c r="F45" s="11"/>
      <c r="G45" s="11"/>
      <c r="H45" s="11"/>
      <c r="I45" s="11"/>
      <c r="J45" s="11"/>
      <c r="K45" s="10"/>
    </row>
  </sheetData>
  <sortState ref="B5:X12">
    <sortCondition descending="1" ref="X5:X12"/>
  </sortState>
  <mergeCells count="2">
    <mergeCell ref="B1:X1"/>
    <mergeCell ref="B2:X2"/>
  </mergeCells>
  <pageMargins left="0" right="0" top="0.5" bottom="0.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5" sqref="G5"/>
    </sheetView>
  </sheetViews>
  <sheetFormatPr defaultRowHeight="15" x14ac:dyDescent="0.25"/>
  <sheetData>
    <row r="1" spans="1:4" ht="7.5" customHeight="1" x14ac:dyDescent="0.25"/>
    <row r="2" spans="1:4" ht="24.75" customHeight="1" x14ac:dyDescent="0.25">
      <c r="A2" s="49" t="s">
        <v>132</v>
      </c>
      <c r="B2" s="49"/>
      <c r="C2" s="49"/>
      <c r="D2" s="49"/>
    </row>
    <row r="3" spans="1:4" ht="15.75" x14ac:dyDescent="0.25">
      <c r="B3" s="46" t="s">
        <v>12</v>
      </c>
    </row>
    <row r="4" spans="1:4" ht="15.75" x14ac:dyDescent="0.25">
      <c r="B4" s="34" t="s">
        <v>120</v>
      </c>
    </row>
    <row r="5" spans="1:4" ht="15.75" x14ac:dyDescent="0.25">
      <c r="B5" s="34" t="s">
        <v>10</v>
      </c>
    </row>
    <row r="6" spans="1:4" x14ac:dyDescent="0.25">
      <c r="B6" s="37" t="s">
        <v>11</v>
      </c>
    </row>
    <row r="7" spans="1:4" ht="15.75" x14ac:dyDescent="0.25">
      <c r="B7" s="34" t="s">
        <v>123</v>
      </c>
    </row>
    <row r="8" spans="1:4" ht="15.75" x14ac:dyDescent="0.25">
      <c r="B8" s="34" t="s">
        <v>119</v>
      </c>
    </row>
    <row r="9" spans="1:4" ht="15.75" x14ac:dyDescent="0.25">
      <c r="B9" s="34" t="s">
        <v>9</v>
      </c>
    </row>
    <row r="10" spans="1:4" ht="15.75" x14ac:dyDescent="0.25">
      <c r="B10" s="34" t="s">
        <v>17</v>
      </c>
    </row>
    <row r="14" spans="1:4" x14ac:dyDescent="0.25">
      <c r="A14" s="49" t="s">
        <v>133</v>
      </c>
      <c r="B14" s="49"/>
      <c r="C14" s="49"/>
      <c r="D14" s="49"/>
    </row>
    <row r="15" spans="1:4" ht="15.75" x14ac:dyDescent="0.25">
      <c r="B15" s="34" t="s">
        <v>23</v>
      </c>
    </row>
    <row r="16" spans="1:4" ht="15.75" x14ac:dyDescent="0.25">
      <c r="B16" s="34" t="s">
        <v>115</v>
      </c>
    </row>
    <row r="17" spans="2:2" ht="15.75" x14ac:dyDescent="0.25">
      <c r="B17" s="34" t="s">
        <v>15</v>
      </c>
    </row>
    <row r="18" spans="2:2" ht="15.75" x14ac:dyDescent="0.25">
      <c r="B18" s="34" t="s">
        <v>122</v>
      </c>
    </row>
    <row r="19" spans="2:2" ht="15.75" x14ac:dyDescent="0.25">
      <c r="B19" s="34" t="s">
        <v>20</v>
      </c>
    </row>
    <row r="20" spans="2:2" ht="15.75" x14ac:dyDescent="0.25">
      <c r="B20" s="46" t="s">
        <v>12</v>
      </c>
    </row>
    <row r="21" spans="2:2" ht="15.75" x14ac:dyDescent="0.25">
      <c r="B21" s="34" t="s">
        <v>21</v>
      </c>
    </row>
    <row r="22" spans="2:2" ht="15.75" x14ac:dyDescent="0.25">
      <c r="B22" s="34" t="s">
        <v>114</v>
      </c>
    </row>
  </sheetData>
  <sortState ref="A4:C10">
    <sortCondition ref="A4:A10"/>
  </sortState>
  <mergeCells count="2">
    <mergeCell ref="A2:D2"/>
    <mergeCell ref="A14:D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3"/>
  <sheetViews>
    <sheetView workbookViewId="0">
      <selection activeCell="AN9" sqref="AN9"/>
    </sheetView>
  </sheetViews>
  <sheetFormatPr defaultRowHeight="15" x14ac:dyDescent="0.25"/>
  <cols>
    <col min="1" max="1" width="19" customWidth="1"/>
    <col min="2" max="2" width="2.42578125" bestFit="1" customWidth="1"/>
    <col min="3" max="3" width="6.42578125" hidden="1" customWidth="1"/>
    <col min="4" max="4" width="3" hidden="1" customWidth="1"/>
    <col min="5" max="5" width="6.42578125" hidden="1" customWidth="1"/>
    <col min="6" max="6" width="3" hidden="1" customWidth="1"/>
    <col min="7" max="7" width="6.5703125" hidden="1" customWidth="1"/>
    <col min="8" max="8" width="6.85546875" bestFit="1" customWidth="1"/>
    <col min="9" max="9" width="6.85546875" customWidth="1"/>
    <col min="10" max="10" width="3.85546875" hidden="1" customWidth="1"/>
    <col min="11" max="11" width="4.28515625" hidden="1" customWidth="1"/>
    <col min="12" max="13" width="3.85546875" hidden="1" customWidth="1"/>
    <col min="14" max="17" width="5.140625" hidden="1" customWidth="1"/>
    <col min="18" max="20" width="3.85546875" hidden="1" customWidth="1"/>
    <col min="21" max="21" width="3.85546875" customWidth="1"/>
    <col min="22" max="22" width="3.85546875" hidden="1" customWidth="1"/>
    <col min="23" max="23" width="6.28515625" customWidth="1"/>
    <col min="24" max="24" width="5.85546875" bestFit="1" customWidth="1"/>
    <col min="25" max="25" width="3.85546875" customWidth="1"/>
    <col min="26" max="26" width="7.5703125" customWidth="1"/>
    <col min="27" max="27" width="6.140625" bestFit="1" customWidth="1"/>
    <col min="28" max="28" width="6.5703125" hidden="1" customWidth="1"/>
    <col min="29" max="29" width="9.140625" hidden="1" customWidth="1"/>
    <col min="30" max="30" width="14.140625" hidden="1" customWidth="1"/>
    <col min="33" max="33" width="3.85546875" customWidth="1"/>
  </cols>
  <sheetData>
    <row r="1" spans="1:38" ht="23.25" x14ac:dyDescent="0.2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8" ht="23.25" x14ac:dyDescent="0.25">
      <c r="A2" s="48" t="s">
        <v>111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8" ht="23.2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42"/>
      <c r="S3" s="42"/>
      <c r="T3" s="42"/>
      <c r="U3" s="42"/>
      <c r="V3" s="42"/>
      <c r="W3" s="17"/>
      <c r="X3" s="17"/>
      <c r="Y3" s="21"/>
      <c r="Z3" s="17"/>
      <c r="AA3" s="17"/>
      <c r="AB3" s="17"/>
      <c r="AC3" s="17"/>
      <c r="AD3" s="17"/>
    </row>
    <row r="4" spans="1:38" ht="30" customHeight="1" x14ac:dyDescent="0.25">
      <c r="A4" s="2"/>
      <c r="B4" s="10"/>
      <c r="C4" s="22" t="s">
        <v>62</v>
      </c>
      <c r="D4" s="23"/>
      <c r="E4" s="22" t="s">
        <v>63</v>
      </c>
      <c r="F4" s="23"/>
      <c r="G4" s="22" t="s">
        <v>64</v>
      </c>
      <c r="H4" s="22" t="s">
        <v>93</v>
      </c>
      <c r="I4" s="20" t="s">
        <v>95</v>
      </c>
      <c r="J4" s="50" t="s">
        <v>62</v>
      </c>
      <c r="K4" s="51"/>
      <c r="L4" s="51"/>
      <c r="M4" s="52"/>
      <c r="N4" s="50" t="s">
        <v>63</v>
      </c>
      <c r="O4" s="51"/>
      <c r="P4" s="51"/>
      <c r="Q4" s="51"/>
      <c r="R4" s="53"/>
      <c r="S4" s="53"/>
      <c r="T4" s="53"/>
      <c r="U4" s="53"/>
      <c r="V4" s="53"/>
      <c r="W4" s="22" t="s">
        <v>89</v>
      </c>
      <c r="X4" s="20" t="s">
        <v>96</v>
      </c>
      <c r="Y4" s="20"/>
      <c r="Z4" s="20" t="s">
        <v>94</v>
      </c>
      <c r="AA4" s="20" t="s">
        <v>97</v>
      </c>
      <c r="AB4" s="6" t="s">
        <v>88</v>
      </c>
      <c r="AC4" s="20" t="s">
        <v>86</v>
      </c>
      <c r="AD4" s="6" t="s">
        <v>87</v>
      </c>
      <c r="AE4" s="7" t="s">
        <v>88</v>
      </c>
      <c r="AF4" s="7" t="s">
        <v>86</v>
      </c>
      <c r="AG4" s="7"/>
      <c r="AH4" s="7" t="s">
        <v>65</v>
      </c>
    </row>
    <row r="5" spans="1:38" ht="15.75" x14ac:dyDescent="0.25">
      <c r="A5" s="2" t="s">
        <v>35</v>
      </c>
      <c r="B5" s="10"/>
      <c r="C5" s="10">
        <v>389</v>
      </c>
      <c r="D5" s="10"/>
      <c r="E5" s="10">
        <v>393</v>
      </c>
      <c r="F5" s="10"/>
      <c r="G5" s="10">
        <v>385</v>
      </c>
      <c r="H5" s="10">
        <f t="shared" ref="H5:H25" si="0">SUM(C5:G5)</f>
        <v>1167</v>
      </c>
      <c r="I5" s="10">
        <v>52</v>
      </c>
      <c r="J5" s="10">
        <v>98</v>
      </c>
      <c r="K5" s="10">
        <v>93</v>
      </c>
      <c r="L5" s="10">
        <v>96</v>
      </c>
      <c r="M5" s="10">
        <v>98</v>
      </c>
      <c r="N5" s="10">
        <v>97</v>
      </c>
      <c r="O5" s="10">
        <v>97</v>
      </c>
      <c r="P5" s="10">
        <v>100</v>
      </c>
      <c r="Q5" s="10">
        <v>100</v>
      </c>
      <c r="R5" s="13">
        <v>95</v>
      </c>
      <c r="S5" s="13">
        <v>95</v>
      </c>
      <c r="T5" s="13">
        <v>95</v>
      </c>
      <c r="U5" s="13"/>
      <c r="V5" s="13">
        <v>94</v>
      </c>
      <c r="W5" s="10">
        <f t="shared" ref="W5:W25" si="1">SUM(J5:V5)</f>
        <v>1158</v>
      </c>
      <c r="X5" s="10">
        <v>48</v>
      </c>
      <c r="Y5" s="10"/>
      <c r="Z5" s="10">
        <f t="shared" ref="Z5:Z25" si="2">W5+H5</f>
        <v>2325</v>
      </c>
      <c r="AA5" s="10">
        <f t="shared" ref="AA5:AA25" si="3">X5+I5</f>
        <v>100</v>
      </c>
      <c r="AB5" s="11"/>
      <c r="AC5" s="10"/>
      <c r="AD5" s="10"/>
      <c r="AE5" s="10">
        <v>428.9</v>
      </c>
      <c r="AF5" s="10">
        <v>5</v>
      </c>
      <c r="AG5" s="10"/>
      <c r="AH5" s="2">
        <f t="shared" ref="AH5:AH12" si="4">AF5+Z5</f>
        <v>2330</v>
      </c>
    </row>
    <row r="6" spans="1:38" ht="15.75" x14ac:dyDescent="0.25">
      <c r="A6" s="2" t="s">
        <v>36</v>
      </c>
      <c r="B6" s="10"/>
      <c r="C6" s="10">
        <v>383</v>
      </c>
      <c r="D6" s="10"/>
      <c r="E6" s="10">
        <v>396</v>
      </c>
      <c r="F6" s="10"/>
      <c r="G6" s="10">
        <v>380</v>
      </c>
      <c r="H6" s="10">
        <f t="shared" si="0"/>
        <v>1159</v>
      </c>
      <c r="I6" s="10">
        <v>47</v>
      </c>
      <c r="J6" s="10">
        <v>97</v>
      </c>
      <c r="K6" s="10">
        <v>93</v>
      </c>
      <c r="L6" s="10">
        <v>99</v>
      </c>
      <c r="M6" s="10">
        <v>97</v>
      </c>
      <c r="N6" s="10">
        <v>99</v>
      </c>
      <c r="O6" s="10">
        <v>100</v>
      </c>
      <c r="P6" s="10">
        <v>100</v>
      </c>
      <c r="Q6" s="10">
        <v>100</v>
      </c>
      <c r="R6" s="10">
        <v>96</v>
      </c>
      <c r="S6" s="10">
        <v>94</v>
      </c>
      <c r="T6" s="10">
        <v>93</v>
      </c>
      <c r="U6" s="10"/>
      <c r="V6" s="10">
        <v>93</v>
      </c>
      <c r="W6" s="10">
        <f t="shared" si="1"/>
        <v>1161</v>
      </c>
      <c r="X6" s="10">
        <v>60</v>
      </c>
      <c r="Y6" s="10"/>
      <c r="Z6" s="10">
        <f t="shared" si="2"/>
        <v>2320</v>
      </c>
      <c r="AA6" s="10">
        <f t="shared" si="3"/>
        <v>107</v>
      </c>
      <c r="AB6" s="11"/>
      <c r="AC6" s="10"/>
      <c r="AD6" s="10"/>
      <c r="AE6" s="10">
        <v>454.7</v>
      </c>
      <c r="AF6" s="10">
        <v>8</v>
      </c>
      <c r="AG6" s="10"/>
      <c r="AH6" s="2">
        <f t="shared" si="4"/>
        <v>2328</v>
      </c>
    </row>
    <row r="7" spans="1:38" ht="15.75" x14ac:dyDescent="0.25">
      <c r="A7" s="19" t="s">
        <v>31</v>
      </c>
      <c r="B7" s="10"/>
      <c r="C7" s="10">
        <v>392</v>
      </c>
      <c r="D7" s="10"/>
      <c r="E7" s="10">
        <v>396</v>
      </c>
      <c r="F7" s="10"/>
      <c r="G7" s="10">
        <v>375</v>
      </c>
      <c r="H7" s="10">
        <f t="shared" si="0"/>
        <v>1163</v>
      </c>
      <c r="I7" s="10">
        <v>57</v>
      </c>
      <c r="J7" s="10">
        <v>98</v>
      </c>
      <c r="K7" s="10">
        <v>98</v>
      </c>
      <c r="L7" s="10">
        <v>99</v>
      </c>
      <c r="M7" s="10">
        <v>97</v>
      </c>
      <c r="N7" s="10">
        <v>99</v>
      </c>
      <c r="O7" s="10">
        <v>97</v>
      </c>
      <c r="P7" s="10">
        <v>98</v>
      </c>
      <c r="Q7" s="10">
        <v>100</v>
      </c>
      <c r="R7" s="10">
        <v>95</v>
      </c>
      <c r="S7" s="10">
        <v>91</v>
      </c>
      <c r="T7" s="10">
        <v>93</v>
      </c>
      <c r="U7" s="10"/>
      <c r="V7" s="10">
        <v>92</v>
      </c>
      <c r="W7" s="10">
        <f t="shared" si="1"/>
        <v>1157</v>
      </c>
      <c r="X7" s="10">
        <v>53</v>
      </c>
      <c r="Y7" s="10"/>
      <c r="Z7" s="10">
        <f t="shared" si="2"/>
        <v>2320</v>
      </c>
      <c r="AA7" s="10">
        <f t="shared" si="3"/>
        <v>110</v>
      </c>
      <c r="AB7" s="11"/>
      <c r="AC7" s="10"/>
      <c r="AD7" s="10"/>
      <c r="AE7" s="10">
        <v>452.8</v>
      </c>
      <c r="AF7" s="10">
        <v>7</v>
      </c>
      <c r="AG7" s="10"/>
      <c r="AH7" s="2">
        <f t="shared" si="4"/>
        <v>2327</v>
      </c>
    </row>
    <row r="8" spans="1:38" ht="15.75" x14ac:dyDescent="0.25">
      <c r="A8" s="2" t="s">
        <v>37</v>
      </c>
      <c r="B8" s="10"/>
      <c r="C8" s="10">
        <v>385</v>
      </c>
      <c r="D8" s="10"/>
      <c r="E8" s="10">
        <v>394</v>
      </c>
      <c r="F8" s="10"/>
      <c r="G8" s="10">
        <v>384</v>
      </c>
      <c r="H8" s="10">
        <f t="shared" si="0"/>
        <v>1163</v>
      </c>
      <c r="I8" s="10">
        <v>44</v>
      </c>
      <c r="J8" s="10">
        <v>98</v>
      </c>
      <c r="K8" s="10">
        <v>96</v>
      </c>
      <c r="L8" s="10">
        <v>94</v>
      </c>
      <c r="M8" s="10">
        <v>95</v>
      </c>
      <c r="N8" s="10">
        <v>99</v>
      </c>
      <c r="O8" s="10">
        <v>99</v>
      </c>
      <c r="P8" s="10">
        <v>100</v>
      </c>
      <c r="Q8" s="10">
        <v>98</v>
      </c>
      <c r="R8" s="10">
        <v>96</v>
      </c>
      <c r="S8" s="10">
        <v>95</v>
      </c>
      <c r="T8" s="10">
        <v>91</v>
      </c>
      <c r="U8" s="10"/>
      <c r="V8" s="10">
        <v>96</v>
      </c>
      <c r="W8" s="10">
        <f t="shared" si="1"/>
        <v>1157</v>
      </c>
      <c r="X8" s="10">
        <v>44</v>
      </c>
      <c r="Y8" s="10"/>
      <c r="Z8" s="10">
        <f t="shared" si="2"/>
        <v>2320</v>
      </c>
      <c r="AA8" s="10">
        <f t="shared" si="3"/>
        <v>88</v>
      </c>
      <c r="AB8" s="11"/>
      <c r="AC8" s="10"/>
      <c r="AD8" s="10"/>
      <c r="AE8" s="10"/>
      <c r="AF8" s="10">
        <v>1</v>
      </c>
      <c r="AG8" s="10"/>
      <c r="AH8" s="2">
        <f t="shared" si="4"/>
        <v>2321</v>
      </c>
    </row>
    <row r="9" spans="1:38" ht="15.75" x14ac:dyDescent="0.25">
      <c r="A9" s="2" t="s">
        <v>38</v>
      </c>
      <c r="B9" s="10" t="s">
        <v>76</v>
      </c>
      <c r="C9" s="10">
        <v>388</v>
      </c>
      <c r="D9" s="10"/>
      <c r="E9" s="10">
        <v>393</v>
      </c>
      <c r="F9" s="10"/>
      <c r="G9" s="10">
        <v>378</v>
      </c>
      <c r="H9" s="10">
        <f t="shared" si="0"/>
        <v>1159</v>
      </c>
      <c r="I9" s="10">
        <v>47</v>
      </c>
      <c r="J9" s="10">
        <v>95</v>
      </c>
      <c r="K9" s="10">
        <v>96</v>
      </c>
      <c r="L9" s="10">
        <v>98</v>
      </c>
      <c r="M9" s="10">
        <v>98</v>
      </c>
      <c r="N9" s="10">
        <v>99</v>
      </c>
      <c r="O9" s="10">
        <v>99</v>
      </c>
      <c r="P9" s="10">
        <v>100</v>
      </c>
      <c r="Q9" s="10">
        <v>98</v>
      </c>
      <c r="R9" s="10">
        <v>89</v>
      </c>
      <c r="S9" s="10">
        <v>91</v>
      </c>
      <c r="T9" s="10">
        <v>96</v>
      </c>
      <c r="U9" s="10"/>
      <c r="V9" s="10">
        <v>96</v>
      </c>
      <c r="W9" s="10">
        <f t="shared" si="1"/>
        <v>1155</v>
      </c>
      <c r="X9" s="10">
        <v>50</v>
      </c>
      <c r="Y9" s="10"/>
      <c r="Z9" s="10">
        <f t="shared" si="2"/>
        <v>2314</v>
      </c>
      <c r="AA9" s="10">
        <f t="shared" si="3"/>
        <v>97</v>
      </c>
      <c r="AB9" s="11"/>
      <c r="AC9" s="10"/>
      <c r="AD9" s="10"/>
      <c r="AE9" s="10">
        <v>439.1</v>
      </c>
      <c r="AF9" s="10">
        <v>6</v>
      </c>
      <c r="AG9" s="10"/>
      <c r="AH9" s="2">
        <f t="shared" si="4"/>
        <v>2320</v>
      </c>
    </row>
    <row r="10" spans="1:38" ht="15.75" x14ac:dyDescent="0.25">
      <c r="A10" s="2" t="s">
        <v>69</v>
      </c>
      <c r="B10" s="10"/>
      <c r="C10" s="10">
        <v>383</v>
      </c>
      <c r="D10" s="10"/>
      <c r="E10" s="10">
        <v>396</v>
      </c>
      <c r="F10" s="10"/>
      <c r="G10" s="10">
        <v>377</v>
      </c>
      <c r="H10" s="10">
        <f t="shared" si="0"/>
        <v>1156</v>
      </c>
      <c r="I10" s="10">
        <v>39</v>
      </c>
      <c r="J10" s="10">
        <v>94</v>
      </c>
      <c r="K10" s="10">
        <v>97</v>
      </c>
      <c r="L10" s="10">
        <v>95</v>
      </c>
      <c r="M10" s="10">
        <v>96</v>
      </c>
      <c r="N10" s="10">
        <v>100</v>
      </c>
      <c r="O10" s="10">
        <v>99</v>
      </c>
      <c r="P10" s="10">
        <v>99</v>
      </c>
      <c r="Q10" s="10">
        <v>100</v>
      </c>
      <c r="R10" s="10">
        <v>95</v>
      </c>
      <c r="S10" s="10">
        <v>94</v>
      </c>
      <c r="T10" s="10">
        <v>94</v>
      </c>
      <c r="U10" s="10"/>
      <c r="V10" s="10">
        <v>93</v>
      </c>
      <c r="W10" s="10">
        <f t="shared" si="1"/>
        <v>1156</v>
      </c>
      <c r="X10" s="10">
        <v>54</v>
      </c>
      <c r="Y10" s="10"/>
      <c r="Z10" s="10">
        <f t="shared" si="2"/>
        <v>2312</v>
      </c>
      <c r="AA10" s="10">
        <f t="shared" si="3"/>
        <v>93</v>
      </c>
      <c r="AB10" s="11"/>
      <c r="AC10" s="10"/>
      <c r="AD10" s="10"/>
      <c r="AE10" s="10">
        <v>402.8</v>
      </c>
      <c r="AF10" s="10">
        <v>3</v>
      </c>
      <c r="AG10" s="10"/>
      <c r="AH10" s="2">
        <f t="shared" si="4"/>
        <v>2315</v>
      </c>
    </row>
    <row r="11" spans="1:38" ht="15.75" x14ac:dyDescent="0.25">
      <c r="A11" s="2" t="s">
        <v>84</v>
      </c>
      <c r="B11" s="10"/>
      <c r="C11" s="10">
        <v>382</v>
      </c>
      <c r="D11" s="10"/>
      <c r="E11" s="10">
        <v>399</v>
      </c>
      <c r="F11" s="10"/>
      <c r="G11" s="10">
        <v>366</v>
      </c>
      <c r="H11" s="10">
        <f t="shared" si="0"/>
        <v>1147</v>
      </c>
      <c r="I11" s="10">
        <v>48</v>
      </c>
      <c r="J11" s="10">
        <v>96</v>
      </c>
      <c r="K11" s="10">
        <v>98</v>
      </c>
      <c r="L11" s="10">
        <v>98</v>
      </c>
      <c r="M11" s="10">
        <v>98</v>
      </c>
      <c r="N11" s="10">
        <v>99</v>
      </c>
      <c r="O11" s="10">
        <v>99</v>
      </c>
      <c r="P11" s="10">
        <v>99</v>
      </c>
      <c r="Q11" s="10">
        <v>99</v>
      </c>
      <c r="R11" s="10">
        <v>90</v>
      </c>
      <c r="S11" s="10">
        <v>95</v>
      </c>
      <c r="T11" s="10">
        <v>95</v>
      </c>
      <c r="U11" s="10"/>
      <c r="V11" s="10">
        <v>93</v>
      </c>
      <c r="W11" s="10">
        <f t="shared" si="1"/>
        <v>1159</v>
      </c>
      <c r="X11" s="10">
        <v>59</v>
      </c>
      <c r="Y11" s="10"/>
      <c r="Z11" s="10">
        <f t="shared" si="2"/>
        <v>2306</v>
      </c>
      <c r="AA11" s="10">
        <f t="shared" si="3"/>
        <v>107</v>
      </c>
      <c r="AB11" s="11"/>
      <c r="AC11" s="10"/>
      <c r="AD11" s="10"/>
      <c r="AE11" s="11">
        <v>419</v>
      </c>
      <c r="AF11" s="10">
        <v>4</v>
      </c>
      <c r="AG11" s="10"/>
      <c r="AH11" s="2">
        <f t="shared" si="4"/>
        <v>2310</v>
      </c>
    </row>
    <row r="12" spans="1:38" ht="15.75" x14ac:dyDescent="0.25">
      <c r="A12" s="4" t="s">
        <v>32</v>
      </c>
      <c r="B12" s="13"/>
      <c r="C12" s="13">
        <v>378</v>
      </c>
      <c r="D12" s="13"/>
      <c r="E12" s="13">
        <v>397</v>
      </c>
      <c r="F12" s="13"/>
      <c r="G12" s="13">
        <v>373</v>
      </c>
      <c r="H12" s="13">
        <f t="shared" si="0"/>
        <v>1148</v>
      </c>
      <c r="I12" s="13">
        <v>46</v>
      </c>
      <c r="J12" s="13">
        <v>94</v>
      </c>
      <c r="K12" s="13">
        <v>95</v>
      </c>
      <c r="L12" s="13">
        <v>95</v>
      </c>
      <c r="M12" s="13">
        <v>96</v>
      </c>
      <c r="N12" s="13">
        <v>100</v>
      </c>
      <c r="O12" s="13">
        <v>100</v>
      </c>
      <c r="P12" s="13">
        <v>100</v>
      </c>
      <c r="Q12" s="13">
        <v>99</v>
      </c>
      <c r="R12" s="13">
        <v>95</v>
      </c>
      <c r="S12" s="13">
        <v>96</v>
      </c>
      <c r="T12" s="13">
        <v>94</v>
      </c>
      <c r="U12" s="13"/>
      <c r="V12" s="13">
        <v>94</v>
      </c>
      <c r="W12" s="13">
        <f t="shared" si="1"/>
        <v>1158</v>
      </c>
      <c r="X12" s="13">
        <v>56</v>
      </c>
      <c r="Y12" s="13"/>
      <c r="Z12" s="13">
        <f t="shared" si="2"/>
        <v>2306</v>
      </c>
      <c r="AA12" s="13">
        <f t="shared" si="3"/>
        <v>102</v>
      </c>
      <c r="AB12" s="14"/>
      <c r="AC12" s="13"/>
      <c r="AD12" s="13"/>
      <c r="AE12" s="13">
        <v>388.5</v>
      </c>
      <c r="AF12" s="13">
        <v>2</v>
      </c>
      <c r="AG12" s="13"/>
      <c r="AH12" s="4">
        <f t="shared" si="4"/>
        <v>2308</v>
      </c>
    </row>
    <row r="13" spans="1:38" ht="15.75" x14ac:dyDescent="0.25">
      <c r="A13" s="4" t="s">
        <v>68</v>
      </c>
      <c r="B13" s="13"/>
      <c r="C13" s="13">
        <v>385</v>
      </c>
      <c r="D13" s="13"/>
      <c r="E13" s="13">
        <v>397</v>
      </c>
      <c r="F13" s="13"/>
      <c r="G13" s="13">
        <v>365</v>
      </c>
      <c r="H13" s="13">
        <f t="shared" si="0"/>
        <v>1147</v>
      </c>
      <c r="I13" s="13">
        <v>46</v>
      </c>
      <c r="J13" s="13">
        <v>97</v>
      </c>
      <c r="K13" s="13">
        <v>97</v>
      </c>
      <c r="L13" s="13">
        <v>96</v>
      </c>
      <c r="M13" s="13">
        <v>98</v>
      </c>
      <c r="N13" s="13">
        <v>98</v>
      </c>
      <c r="O13" s="13">
        <v>97</v>
      </c>
      <c r="P13" s="44">
        <v>100</v>
      </c>
      <c r="Q13" s="44">
        <v>100</v>
      </c>
      <c r="R13" s="13">
        <v>92</v>
      </c>
      <c r="S13" s="13">
        <v>93</v>
      </c>
      <c r="T13" s="13">
        <v>95</v>
      </c>
      <c r="U13" s="13"/>
      <c r="V13" s="13">
        <v>93</v>
      </c>
      <c r="W13" s="13">
        <f t="shared" si="1"/>
        <v>1156</v>
      </c>
      <c r="X13" s="13">
        <v>51</v>
      </c>
      <c r="Y13" s="13"/>
      <c r="Z13" s="13">
        <f t="shared" si="2"/>
        <v>2303</v>
      </c>
      <c r="AA13" s="13">
        <f t="shared" si="3"/>
        <v>97</v>
      </c>
      <c r="AB13" s="14"/>
      <c r="AC13" s="13"/>
      <c r="AD13" s="13"/>
      <c r="AE13" s="45"/>
      <c r="AF13" s="45"/>
      <c r="AG13" s="45"/>
      <c r="AH13" s="4">
        <f t="shared" ref="AH13:AH25" si="5">AF13+Z13</f>
        <v>2303</v>
      </c>
    </row>
    <row r="14" spans="1:38" ht="15.75" x14ac:dyDescent="0.25">
      <c r="A14" s="2" t="s">
        <v>28</v>
      </c>
      <c r="B14" s="10"/>
      <c r="C14" s="10">
        <v>385</v>
      </c>
      <c r="D14" s="10"/>
      <c r="E14" s="10">
        <v>395</v>
      </c>
      <c r="F14" s="10"/>
      <c r="G14" s="10">
        <v>362</v>
      </c>
      <c r="H14" s="10">
        <f t="shared" si="0"/>
        <v>1142</v>
      </c>
      <c r="I14" s="10">
        <v>44</v>
      </c>
      <c r="J14" s="10">
        <v>98</v>
      </c>
      <c r="K14" s="10">
        <v>95</v>
      </c>
      <c r="L14" s="10">
        <v>97</v>
      </c>
      <c r="M14" s="10">
        <v>98</v>
      </c>
      <c r="N14" s="10">
        <v>100</v>
      </c>
      <c r="O14" s="10">
        <v>98</v>
      </c>
      <c r="P14" s="10">
        <v>98</v>
      </c>
      <c r="Q14" s="10">
        <v>98</v>
      </c>
      <c r="R14" s="10">
        <v>95</v>
      </c>
      <c r="S14" s="10">
        <v>90</v>
      </c>
      <c r="T14" s="10">
        <v>92</v>
      </c>
      <c r="U14" s="10"/>
      <c r="V14" s="10">
        <v>95</v>
      </c>
      <c r="W14" s="10">
        <f t="shared" si="1"/>
        <v>1154</v>
      </c>
      <c r="X14" s="10">
        <v>46</v>
      </c>
      <c r="Y14" s="10"/>
      <c r="Z14" s="10">
        <f t="shared" si="2"/>
        <v>2296</v>
      </c>
      <c r="AA14" s="10">
        <f t="shared" si="3"/>
        <v>90</v>
      </c>
      <c r="AB14" s="11"/>
      <c r="AC14" s="10"/>
      <c r="AD14" s="10"/>
      <c r="AE14" s="9"/>
      <c r="AF14" s="9"/>
      <c r="AG14" s="9"/>
      <c r="AH14" s="2">
        <f t="shared" si="5"/>
        <v>2296</v>
      </c>
    </row>
    <row r="15" spans="1:38" ht="15.75" x14ac:dyDescent="0.25">
      <c r="A15" s="2" t="s">
        <v>24</v>
      </c>
      <c r="B15" s="10"/>
      <c r="C15" s="10">
        <v>382</v>
      </c>
      <c r="D15" s="10"/>
      <c r="E15" s="10">
        <v>390</v>
      </c>
      <c r="F15" s="10"/>
      <c r="G15" s="10">
        <v>372</v>
      </c>
      <c r="H15" s="10">
        <f t="shared" si="0"/>
        <v>1144</v>
      </c>
      <c r="I15" s="10">
        <v>42</v>
      </c>
      <c r="J15" s="10">
        <v>96</v>
      </c>
      <c r="K15" s="10">
        <v>95</v>
      </c>
      <c r="L15" s="10">
        <v>97</v>
      </c>
      <c r="M15" s="10">
        <v>95</v>
      </c>
      <c r="N15" s="10">
        <v>99</v>
      </c>
      <c r="O15" s="10">
        <v>99</v>
      </c>
      <c r="P15" s="10">
        <v>95</v>
      </c>
      <c r="Q15" s="10">
        <v>97</v>
      </c>
      <c r="R15" s="10">
        <v>89</v>
      </c>
      <c r="S15" s="10">
        <v>94</v>
      </c>
      <c r="T15" s="10">
        <v>89</v>
      </c>
      <c r="U15" s="10"/>
      <c r="V15" s="10">
        <v>97</v>
      </c>
      <c r="W15" s="10">
        <f t="shared" si="1"/>
        <v>1142</v>
      </c>
      <c r="X15" s="10">
        <v>31</v>
      </c>
      <c r="Y15" s="10"/>
      <c r="Z15" s="10">
        <f t="shared" si="2"/>
        <v>2286</v>
      </c>
      <c r="AA15" s="10">
        <f t="shared" si="3"/>
        <v>73</v>
      </c>
      <c r="AB15" s="11"/>
      <c r="AC15" s="10"/>
      <c r="AD15" s="10"/>
      <c r="AE15" s="9"/>
      <c r="AF15" s="9"/>
      <c r="AG15" s="9"/>
      <c r="AH15" s="2">
        <f t="shared" si="5"/>
        <v>2286</v>
      </c>
    </row>
    <row r="16" spans="1:38" ht="15.75" x14ac:dyDescent="0.25">
      <c r="A16" s="2" t="s">
        <v>25</v>
      </c>
      <c r="B16" s="10"/>
      <c r="C16" s="10">
        <v>375</v>
      </c>
      <c r="D16" s="10"/>
      <c r="E16" s="10">
        <v>398</v>
      </c>
      <c r="F16" s="10"/>
      <c r="G16" s="10">
        <v>366</v>
      </c>
      <c r="H16" s="10">
        <f t="shared" si="0"/>
        <v>1139</v>
      </c>
      <c r="I16" s="10">
        <v>49</v>
      </c>
      <c r="J16" s="10">
        <v>98</v>
      </c>
      <c r="K16" s="40">
        <v>100</v>
      </c>
      <c r="L16" s="10">
        <v>98</v>
      </c>
      <c r="M16" s="10">
        <v>95</v>
      </c>
      <c r="N16" s="10">
        <v>100</v>
      </c>
      <c r="O16" s="10">
        <v>100</v>
      </c>
      <c r="P16" s="10">
        <v>100</v>
      </c>
      <c r="Q16" s="10">
        <v>98</v>
      </c>
      <c r="R16" s="10">
        <v>88</v>
      </c>
      <c r="S16" s="10">
        <v>90</v>
      </c>
      <c r="T16" s="10">
        <v>86</v>
      </c>
      <c r="U16" s="10"/>
      <c r="V16" s="10">
        <v>91</v>
      </c>
      <c r="W16" s="10">
        <f t="shared" si="1"/>
        <v>1144</v>
      </c>
      <c r="X16" s="10">
        <v>56</v>
      </c>
      <c r="Y16" s="10"/>
      <c r="Z16" s="10">
        <f t="shared" si="2"/>
        <v>2283</v>
      </c>
      <c r="AA16" s="10">
        <f t="shared" si="3"/>
        <v>105</v>
      </c>
      <c r="AB16" s="11"/>
      <c r="AC16" s="10"/>
      <c r="AD16" s="10"/>
      <c r="AE16" s="9"/>
      <c r="AF16" s="9"/>
      <c r="AG16" s="9"/>
      <c r="AH16" s="2">
        <f t="shared" si="5"/>
        <v>2283</v>
      </c>
    </row>
    <row r="17" spans="1:34" ht="15.75" x14ac:dyDescent="0.25">
      <c r="A17" s="2" t="s">
        <v>61</v>
      </c>
      <c r="B17" s="10"/>
      <c r="C17" s="10">
        <v>377</v>
      </c>
      <c r="D17" s="10"/>
      <c r="E17" s="10">
        <v>394</v>
      </c>
      <c r="F17" s="10"/>
      <c r="G17" s="10">
        <v>367</v>
      </c>
      <c r="H17" s="10">
        <f t="shared" si="0"/>
        <v>1138</v>
      </c>
      <c r="I17" s="10">
        <v>41</v>
      </c>
      <c r="J17" s="10">
        <v>95</v>
      </c>
      <c r="K17" s="10">
        <v>97</v>
      </c>
      <c r="L17" s="10">
        <v>92</v>
      </c>
      <c r="M17" s="10">
        <v>93</v>
      </c>
      <c r="N17" s="10">
        <v>98</v>
      </c>
      <c r="O17" s="10">
        <v>96</v>
      </c>
      <c r="P17" s="10">
        <v>99</v>
      </c>
      <c r="Q17" s="10">
        <v>97</v>
      </c>
      <c r="R17" s="10">
        <v>91</v>
      </c>
      <c r="S17" s="10">
        <v>94</v>
      </c>
      <c r="T17" s="10">
        <v>93</v>
      </c>
      <c r="U17" s="10"/>
      <c r="V17" s="10">
        <v>96</v>
      </c>
      <c r="W17" s="10">
        <f t="shared" si="1"/>
        <v>1141</v>
      </c>
      <c r="X17" s="10">
        <v>38</v>
      </c>
      <c r="Y17" s="10"/>
      <c r="Z17" s="10">
        <f t="shared" si="2"/>
        <v>2279</v>
      </c>
      <c r="AA17" s="10">
        <f t="shared" si="3"/>
        <v>79</v>
      </c>
      <c r="AB17" s="11"/>
      <c r="AC17" s="10"/>
      <c r="AD17" s="10"/>
      <c r="AE17" s="9"/>
      <c r="AF17" s="9"/>
      <c r="AG17" s="9"/>
      <c r="AH17" s="2">
        <f t="shared" si="5"/>
        <v>2279</v>
      </c>
    </row>
    <row r="18" spans="1:34" ht="15.75" x14ac:dyDescent="0.25">
      <c r="A18" s="2" t="s">
        <v>66</v>
      </c>
      <c r="B18" s="10"/>
      <c r="C18" s="10">
        <v>380</v>
      </c>
      <c r="D18" s="10"/>
      <c r="E18" s="10">
        <v>381</v>
      </c>
      <c r="F18" s="10"/>
      <c r="G18" s="10">
        <v>376</v>
      </c>
      <c r="H18" s="10">
        <f t="shared" si="0"/>
        <v>1137</v>
      </c>
      <c r="I18" s="10">
        <v>32</v>
      </c>
      <c r="J18" s="10">
        <v>97</v>
      </c>
      <c r="K18" s="10">
        <v>94</v>
      </c>
      <c r="L18" s="10">
        <v>94</v>
      </c>
      <c r="M18" s="10">
        <v>96</v>
      </c>
      <c r="N18" s="10">
        <v>97</v>
      </c>
      <c r="O18" s="10">
        <v>95</v>
      </c>
      <c r="P18" s="10">
        <v>97</v>
      </c>
      <c r="Q18" s="10">
        <v>98</v>
      </c>
      <c r="R18" s="10">
        <v>93</v>
      </c>
      <c r="S18" s="10">
        <v>94</v>
      </c>
      <c r="T18" s="10">
        <v>92</v>
      </c>
      <c r="U18" s="10"/>
      <c r="V18" s="10">
        <v>93</v>
      </c>
      <c r="W18" s="10">
        <f t="shared" si="1"/>
        <v>1140</v>
      </c>
      <c r="X18" s="10">
        <v>40</v>
      </c>
      <c r="Y18" s="10"/>
      <c r="Z18" s="10">
        <f t="shared" si="2"/>
        <v>2277</v>
      </c>
      <c r="AA18" s="10">
        <f t="shared" si="3"/>
        <v>72</v>
      </c>
      <c r="AB18" s="11"/>
      <c r="AC18" s="10"/>
      <c r="AD18" s="10"/>
      <c r="AE18" s="9"/>
      <c r="AF18" s="9"/>
      <c r="AG18" s="9"/>
      <c r="AH18" s="2">
        <f t="shared" si="5"/>
        <v>2277</v>
      </c>
    </row>
    <row r="19" spans="1:34" ht="15.75" x14ac:dyDescent="0.25">
      <c r="A19" s="2" t="s">
        <v>33</v>
      </c>
      <c r="B19" s="10" t="s">
        <v>76</v>
      </c>
      <c r="C19" s="10">
        <v>368</v>
      </c>
      <c r="D19" s="10"/>
      <c r="E19" s="10">
        <v>393</v>
      </c>
      <c r="F19" s="10"/>
      <c r="G19" s="10">
        <v>373</v>
      </c>
      <c r="H19" s="10">
        <f t="shared" si="0"/>
        <v>1134</v>
      </c>
      <c r="I19" s="10">
        <v>41</v>
      </c>
      <c r="J19" s="10">
        <v>95</v>
      </c>
      <c r="K19" s="10">
        <v>93</v>
      </c>
      <c r="L19" s="10">
        <v>89</v>
      </c>
      <c r="M19" s="10">
        <v>91</v>
      </c>
      <c r="N19" s="10">
        <v>97</v>
      </c>
      <c r="O19" s="16">
        <v>100</v>
      </c>
      <c r="P19" s="10">
        <v>97</v>
      </c>
      <c r="Q19" s="10">
        <v>99</v>
      </c>
      <c r="R19" s="10">
        <v>91</v>
      </c>
      <c r="S19" s="10">
        <v>93</v>
      </c>
      <c r="T19" s="10">
        <v>92</v>
      </c>
      <c r="U19" s="10"/>
      <c r="V19" s="10">
        <v>96</v>
      </c>
      <c r="W19" s="10">
        <f t="shared" si="1"/>
        <v>1133</v>
      </c>
      <c r="X19" s="10">
        <v>39</v>
      </c>
      <c r="Y19" s="10"/>
      <c r="Z19" s="10">
        <f t="shared" si="2"/>
        <v>2267</v>
      </c>
      <c r="AA19" s="10">
        <f t="shared" si="3"/>
        <v>80</v>
      </c>
      <c r="AB19" s="11"/>
      <c r="AC19" s="10"/>
      <c r="AD19" s="10"/>
      <c r="AE19" s="9"/>
      <c r="AF19" s="9"/>
      <c r="AG19" s="9"/>
      <c r="AH19" s="2">
        <f t="shared" si="5"/>
        <v>2267</v>
      </c>
    </row>
    <row r="20" spans="1:34" ht="15.75" x14ac:dyDescent="0.25">
      <c r="A20" s="2" t="s">
        <v>7</v>
      </c>
      <c r="B20" s="10"/>
      <c r="C20" s="10">
        <v>381</v>
      </c>
      <c r="D20" s="10"/>
      <c r="E20" s="10">
        <v>393</v>
      </c>
      <c r="F20" s="10"/>
      <c r="G20" s="10">
        <v>358</v>
      </c>
      <c r="H20" s="10">
        <f t="shared" si="0"/>
        <v>1132</v>
      </c>
      <c r="I20" s="10">
        <v>41</v>
      </c>
      <c r="J20" s="10">
        <v>92</v>
      </c>
      <c r="K20" s="10">
        <v>95</v>
      </c>
      <c r="L20" s="10">
        <v>95</v>
      </c>
      <c r="M20" s="10">
        <v>91</v>
      </c>
      <c r="N20" s="10">
        <v>96</v>
      </c>
      <c r="O20" s="10">
        <v>96</v>
      </c>
      <c r="P20" s="10">
        <v>100</v>
      </c>
      <c r="Q20" s="10">
        <v>97</v>
      </c>
      <c r="R20" s="10">
        <v>92</v>
      </c>
      <c r="S20" s="10">
        <v>89</v>
      </c>
      <c r="T20" s="10">
        <v>95</v>
      </c>
      <c r="U20" s="10"/>
      <c r="V20" s="10">
        <v>93</v>
      </c>
      <c r="W20" s="10">
        <f t="shared" si="1"/>
        <v>1131</v>
      </c>
      <c r="X20" s="10">
        <v>35</v>
      </c>
      <c r="Y20" s="10"/>
      <c r="Z20" s="10">
        <f t="shared" si="2"/>
        <v>2263</v>
      </c>
      <c r="AA20" s="10">
        <f t="shared" si="3"/>
        <v>76</v>
      </c>
      <c r="AB20" s="11"/>
      <c r="AC20" s="10"/>
      <c r="AD20" s="10"/>
      <c r="AE20" s="9"/>
      <c r="AF20" s="9"/>
      <c r="AG20" s="9"/>
      <c r="AH20" s="2">
        <f t="shared" si="5"/>
        <v>2263</v>
      </c>
    </row>
    <row r="21" spans="1:34" ht="15.75" x14ac:dyDescent="0.25">
      <c r="A21" s="2" t="s">
        <v>27</v>
      </c>
      <c r="B21" s="10" t="s">
        <v>76</v>
      </c>
      <c r="C21" s="10">
        <v>374</v>
      </c>
      <c r="D21" s="10"/>
      <c r="E21" s="10">
        <v>391</v>
      </c>
      <c r="F21" s="10"/>
      <c r="G21" s="10">
        <v>367</v>
      </c>
      <c r="H21" s="10">
        <f t="shared" si="0"/>
        <v>1132</v>
      </c>
      <c r="I21" s="10">
        <v>37</v>
      </c>
      <c r="J21" s="10">
        <v>94</v>
      </c>
      <c r="K21" s="10">
        <v>96</v>
      </c>
      <c r="L21" s="10">
        <v>94</v>
      </c>
      <c r="M21" s="10">
        <v>96</v>
      </c>
      <c r="N21" s="10">
        <v>94</v>
      </c>
      <c r="O21" s="10">
        <v>99</v>
      </c>
      <c r="P21" s="10">
        <v>97</v>
      </c>
      <c r="Q21" s="10">
        <v>98</v>
      </c>
      <c r="R21" s="10">
        <v>88</v>
      </c>
      <c r="S21" s="10">
        <v>91</v>
      </c>
      <c r="T21" s="10">
        <v>92</v>
      </c>
      <c r="U21" s="10"/>
      <c r="V21" s="10">
        <v>91</v>
      </c>
      <c r="W21" s="10">
        <f t="shared" si="1"/>
        <v>1130</v>
      </c>
      <c r="X21" s="10">
        <v>26</v>
      </c>
      <c r="Y21" s="10"/>
      <c r="Z21" s="10">
        <f t="shared" si="2"/>
        <v>2262</v>
      </c>
      <c r="AA21" s="10">
        <f t="shared" si="3"/>
        <v>63</v>
      </c>
      <c r="AB21" s="11"/>
      <c r="AC21" s="10"/>
      <c r="AD21" s="10"/>
      <c r="AE21" s="9"/>
      <c r="AF21" s="9"/>
      <c r="AG21" s="9"/>
      <c r="AH21" s="2">
        <f t="shared" si="5"/>
        <v>2262</v>
      </c>
    </row>
    <row r="22" spans="1:34" ht="15.75" x14ac:dyDescent="0.25">
      <c r="A22" s="2" t="s">
        <v>39</v>
      </c>
      <c r="B22" s="10" t="s">
        <v>76</v>
      </c>
      <c r="C22" s="10">
        <v>375</v>
      </c>
      <c r="D22" s="10"/>
      <c r="E22" s="10">
        <v>391</v>
      </c>
      <c r="F22" s="10"/>
      <c r="G22" s="10">
        <v>330</v>
      </c>
      <c r="H22" s="10">
        <f t="shared" si="0"/>
        <v>1096</v>
      </c>
      <c r="I22" s="10">
        <v>25</v>
      </c>
      <c r="J22" s="10">
        <v>93</v>
      </c>
      <c r="K22" s="10">
        <v>99</v>
      </c>
      <c r="L22" s="10">
        <v>96</v>
      </c>
      <c r="M22" s="10">
        <v>94</v>
      </c>
      <c r="N22" s="10">
        <v>99</v>
      </c>
      <c r="O22" s="10">
        <v>97</v>
      </c>
      <c r="P22" s="10">
        <v>98</v>
      </c>
      <c r="Q22" s="10">
        <v>98</v>
      </c>
      <c r="R22" s="10">
        <v>92</v>
      </c>
      <c r="S22" s="10">
        <v>88</v>
      </c>
      <c r="T22" s="10">
        <v>87</v>
      </c>
      <c r="U22" s="10"/>
      <c r="V22" s="10">
        <v>89</v>
      </c>
      <c r="W22" s="10">
        <f t="shared" si="1"/>
        <v>1130</v>
      </c>
      <c r="X22" s="10">
        <v>46</v>
      </c>
      <c r="Y22" s="10"/>
      <c r="Z22" s="10">
        <f t="shared" si="2"/>
        <v>2226</v>
      </c>
      <c r="AA22" s="10">
        <f t="shared" si="3"/>
        <v>71</v>
      </c>
      <c r="AB22" s="11"/>
      <c r="AC22" s="10"/>
      <c r="AD22" s="10"/>
      <c r="AE22" s="9"/>
      <c r="AF22" s="9"/>
      <c r="AG22" s="9"/>
      <c r="AH22" s="2">
        <f t="shared" si="5"/>
        <v>2226</v>
      </c>
    </row>
    <row r="23" spans="1:34" ht="15.75" x14ac:dyDescent="0.25">
      <c r="A23" s="2" t="s">
        <v>34</v>
      </c>
      <c r="B23" s="10" t="s">
        <v>76</v>
      </c>
      <c r="C23" s="10">
        <v>361</v>
      </c>
      <c r="D23" s="10"/>
      <c r="E23" s="10">
        <v>383</v>
      </c>
      <c r="F23" s="10"/>
      <c r="G23" s="10">
        <v>348</v>
      </c>
      <c r="H23" s="10">
        <f t="shared" si="0"/>
        <v>1092</v>
      </c>
      <c r="I23" s="10">
        <v>27</v>
      </c>
      <c r="J23" s="10">
        <v>92</v>
      </c>
      <c r="K23" s="10">
        <v>92</v>
      </c>
      <c r="L23" s="10">
        <v>96</v>
      </c>
      <c r="M23" s="10">
        <v>90</v>
      </c>
      <c r="N23" s="10">
        <v>98</v>
      </c>
      <c r="O23" s="10">
        <v>96</v>
      </c>
      <c r="P23" s="10">
        <v>98</v>
      </c>
      <c r="Q23" s="10">
        <v>96</v>
      </c>
      <c r="R23" s="10">
        <v>85</v>
      </c>
      <c r="S23" s="10">
        <v>86</v>
      </c>
      <c r="T23" s="10">
        <v>88</v>
      </c>
      <c r="U23" s="10"/>
      <c r="V23" s="10">
        <v>94</v>
      </c>
      <c r="W23" s="10">
        <f t="shared" si="1"/>
        <v>1111</v>
      </c>
      <c r="X23" s="10">
        <v>33</v>
      </c>
      <c r="Y23" s="10"/>
      <c r="Z23" s="10">
        <f t="shared" si="2"/>
        <v>2203</v>
      </c>
      <c r="AA23" s="10">
        <f t="shared" si="3"/>
        <v>60</v>
      </c>
      <c r="AB23" s="11"/>
      <c r="AC23" s="10"/>
      <c r="AD23" s="10"/>
      <c r="AE23" s="9"/>
      <c r="AF23" s="9"/>
      <c r="AG23" s="9"/>
      <c r="AH23" s="2">
        <f t="shared" si="5"/>
        <v>2203</v>
      </c>
    </row>
    <row r="24" spans="1:34" ht="15.75" x14ac:dyDescent="0.25">
      <c r="A24" s="2" t="s">
        <v>67</v>
      </c>
      <c r="B24" s="10"/>
      <c r="C24" s="10">
        <v>360</v>
      </c>
      <c r="D24" s="10"/>
      <c r="E24" s="10">
        <v>389</v>
      </c>
      <c r="F24" s="10"/>
      <c r="G24" s="10">
        <v>334</v>
      </c>
      <c r="H24" s="10">
        <f t="shared" si="0"/>
        <v>1083</v>
      </c>
      <c r="I24" s="10">
        <v>28</v>
      </c>
      <c r="J24" s="10">
        <v>86</v>
      </c>
      <c r="K24" s="10">
        <v>94</v>
      </c>
      <c r="L24" s="10">
        <v>95</v>
      </c>
      <c r="M24" s="10">
        <v>87</v>
      </c>
      <c r="N24" s="10">
        <v>99</v>
      </c>
      <c r="O24" s="10">
        <v>99</v>
      </c>
      <c r="P24" s="10">
        <v>96</v>
      </c>
      <c r="Q24" s="10">
        <v>97</v>
      </c>
      <c r="R24" s="10">
        <v>88</v>
      </c>
      <c r="S24" s="10">
        <v>90</v>
      </c>
      <c r="T24" s="10">
        <v>93</v>
      </c>
      <c r="U24" s="10"/>
      <c r="V24" s="10">
        <v>93</v>
      </c>
      <c r="W24" s="10">
        <f t="shared" si="1"/>
        <v>1117</v>
      </c>
      <c r="X24" s="10">
        <v>39</v>
      </c>
      <c r="Y24" s="10"/>
      <c r="Z24" s="10">
        <f t="shared" si="2"/>
        <v>2200</v>
      </c>
      <c r="AA24" s="10">
        <f t="shared" si="3"/>
        <v>67</v>
      </c>
      <c r="AB24" s="11"/>
      <c r="AC24" s="10"/>
      <c r="AD24" s="10"/>
      <c r="AE24" s="9"/>
      <c r="AF24" s="9"/>
      <c r="AG24" s="9"/>
      <c r="AH24" s="2">
        <f t="shared" si="5"/>
        <v>2200</v>
      </c>
    </row>
    <row r="25" spans="1:34" ht="15.75" x14ac:dyDescent="0.25">
      <c r="A25" s="2" t="s">
        <v>26</v>
      </c>
      <c r="B25" s="10"/>
      <c r="C25" s="10">
        <v>384</v>
      </c>
      <c r="D25" s="10"/>
      <c r="E25" s="10">
        <v>393</v>
      </c>
      <c r="F25" s="10"/>
      <c r="G25" s="10">
        <v>375</v>
      </c>
      <c r="H25" s="10">
        <f t="shared" si="0"/>
        <v>1152</v>
      </c>
      <c r="I25" s="10">
        <v>50</v>
      </c>
      <c r="J25" s="10">
        <v>92</v>
      </c>
      <c r="K25" s="10">
        <v>93</v>
      </c>
      <c r="L25" s="10">
        <v>94</v>
      </c>
      <c r="M25" s="10">
        <v>94</v>
      </c>
      <c r="N25" s="10">
        <v>99</v>
      </c>
      <c r="O25" s="10">
        <v>95</v>
      </c>
      <c r="P25" s="10">
        <v>99</v>
      </c>
      <c r="Q25" s="10">
        <v>96</v>
      </c>
      <c r="R25" s="10"/>
      <c r="S25" s="10"/>
      <c r="T25" s="10"/>
      <c r="U25" s="10"/>
      <c r="V25" s="10"/>
      <c r="W25" s="10">
        <f t="shared" si="1"/>
        <v>762</v>
      </c>
      <c r="X25" s="10">
        <v>30</v>
      </c>
      <c r="Y25" s="10"/>
      <c r="Z25" s="10">
        <f t="shared" si="2"/>
        <v>1914</v>
      </c>
      <c r="AA25" s="10">
        <f t="shared" si="3"/>
        <v>80</v>
      </c>
      <c r="AB25" s="10"/>
      <c r="AC25" s="10"/>
      <c r="AD25" s="10"/>
      <c r="AE25" s="9"/>
      <c r="AF25" s="9"/>
      <c r="AG25" s="9"/>
      <c r="AH25" s="2">
        <f t="shared" si="5"/>
        <v>1914</v>
      </c>
    </row>
    <row r="26" spans="1:34" ht="15.75" x14ac:dyDescent="0.25">
      <c r="A26" s="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9"/>
      <c r="AF26" s="9"/>
      <c r="AG26" s="9"/>
    </row>
    <row r="27" spans="1:34" ht="15.75" x14ac:dyDescent="0.25">
      <c r="A27" s="2"/>
      <c r="B27" s="10"/>
      <c r="C27" s="10"/>
      <c r="D27" s="10"/>
      <c r="E27" s="10"/>
      <c r="F27" s="10"/>
      <c r="G27" s="10"/>
      <c r="H27" s="10"/>
      <c r="I27" s="10"/>
      <c r="J27" s="10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4" ht="15.75" x14ac:dyDescent="0.25">
      <c r="A28" s="2"/>
      <c r="B28" s="10"/>
      <c r="C28" s="10"/>
      <c r="D28" s="10"/>
      <c r="E28" s="10"/>
      <c r="F28" s="10"/>
      <c r="G28" s="10"/>
      <c r="H28" s="10"/>
      <c r="I28" s="10"/>
      <c r="J28" s="10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4" ht="15.75" x14ac:dyDescent="0.25">
      <c r="A29" s="2"/>
      <c r="B29" s="10"/>
      <c r="C29" s="10"/>
      <c r="D29" s="10"/>
      <c r="E29" s="10"/>
      <c r="F29" s="10"/>
      <c r="G29" s="10"/>
      <c r="H29" s="10"/>
      <c r="I29" s="10"/>
      <c r="J29" s="10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4" ht="15.75" x14ac:dyDescent="0.25">
      <c r="A30" s="2"/>
      <c r="B30" s="10"/>
      <c r="C30" s="10"/>
      <c r="D30" s="10"/>
      <c r="E30" s="10"/>
      <c r="F30" s="10"/>
      <c r="G30" s="10"/>
      <c r="H30" s="10"/>
      <c r="I30" s="10"/>
      <c r="J30" s="10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4" ht="15.75" x14ac:dyDescent="0.25">
      <c r="A31" s="2"/>
      <c r="B31" s="10"/>
      <c r="C31" s="10"/>
      <c r="D31" s="10"/>
      <c r="E31" s="10"/>
      <c r="F31" s="10"/>
      <c r="G31" s="10"/>
      <c r="H31" s="10"/>
      <c r="I31" s="10"/>
      <c r="J31" s="1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4" ht="15.75" x14ac:dyDescent="0.25">
      <c r="A32" s="2"/>
      <c r="B32" s="10"/>
      <c r="C32" s="10"/>
      <c r="D32" s="10"/>
      <c r="E32" s="10"/>
      <c r="F32" s="10"/>
      <c r="G32" s="10"/>
      <c r="H32" s="10"/>
      <c r="I32" s="10"/>
      <c r="J32" s="10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ht="15.75" x14ac:dyDescent="0.25">
      <c r="A33" s="2"/>
      <c r="B33" s="10"/>
      <c r="C33" s="10"/>
      <c r="D33" s="10"/>
      <c r="E33" s="10"/>
      <c r="F33" s="10"/>
      <c r="G33" s="10"/>
      <c r="H33" s="10"/>
      <c r="I33" s="10"/>
      <c r="J33" s="10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33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33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33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33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33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33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33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33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33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33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33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33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33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33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</sheetData>
  <sortState ref="A6:AH12">
    <sortCondition descending="1" ref="AH6:AH12"/>
  </sortState>
  <mergeCells count="5">
    <mergeCell ref="J4:M4"/>
    <mergeCell ref="N4:Q4"/>
    <mergeCell ref="R4:V4"/>
    <mergeCell ref="A1:AL1"/>
    <mergeCell ref="A2:AL2"/>
  </mergeCells>
  <conditionalFormatting sqref="J3:V1048576">
    <cfRule type="cellIs" dxfId="0" priority="1" operator="equal">
      <formula>100</formula>
    </cfRule>
  </conditionalFormatting>
  <pageMargins left="0" right="0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P14" sqref="P14"/>
    </sheetView>
  </sheetViews>
  <sheetFormatPr defaultRowHeight="15" x14ac:dyDescent="0.25"/>
  <cols>
    <col min="1" max="1" width="26.140625" customWidth="1"/>
    <col min="2" max="2" width="2.85546875" customWidth="1"/>
    <col min="3" max="3" width="11.28515625" customWidth="1"/>
    <col min="4" max="4" width="4.28515625" customWidth="1"/>
  </cols>
  <sheetData>
    <row r="1" spans="1:4" ht="23.25" x14ac:dyDescent="0.35">
      <c r="A1" s="54" t="s">
        <v>98</v>
      </c>
      <c r="B1" s="54"/>
      <c r="C1" s="54"/>
      <c r="D1" s="54"/>
    </row>
    <row r="2" spans="1:4" ht="23.25" x14ac:dyDescent="0.35">
      <c r="A2" s="54" t="s">
        <v>127</v>
      </c>
      <c r="B2" s="54"/>
      <c r="C2" s="54"/>
      <c r="D2" s="54"/>
    </row>
    <row r="4" spans="1:4" ht="20.100000000000001" customHeight="1" x14ac:dyDescent="0.25">
      <c r="A4" s="2" t="s">
        <v>3</v>
      </c>
      <c r="B4" s="2"/>
      <c r="C4" s="2">
        <v>208.7</v>
      </c>
    </row>
    <row r="5" spans="1:4" ht="20.100000000000001" customHeight="1" x14ac:dyDescent="0.25">
      <c r="A5" s="2" t="s">
        <v>128</v>
      </c>
      <c r="B5" s="2"/>
      <c r="C5" s="2">
        <v>208.1</v>
      </c>
    </row>
    <row r="6" spans="1:4" ht="20.100000000000001" customHeight="1" x14ac:dyDescent="0.25">
      <c r="A6" s="2" t="s">
        <v>25</v>
      </c>
      <c r="B6" s="2"/>
      <c r="C6" s="2">
        <v>187.2</v>
      </c>
    </row>
    <row r="7" spans="1:4" ht="20.100000000000001" customHeight="1" x14ac:dyDescent="0.25">
      <c r="A7" s="2" t="s">
        <v>90</v>
      </c>
      <c r="B7" s="2"/>
      <c r="C7" s="2">
        <v>165.8</v>
      </c>
    </row>
    <row r="8" spans="1:4" ht="20.100000000000001" customHeight="1" x14ac:dyDescent="0.25">
      <c r="A8" s="2" t="s">
        <v>52</v>
      </c>
      <c r="B8" s="2"/>
      <c r="C8" s="3">
        <v>144</v>
      </c>
    </row>
    <row r="9" spans="1:4" ht="20.100000000000001" customHeight="1" x14ac:dyDescent="0.25">
      <c r="A9" s="2" t="s">
        <v>26</v>
      </c>
      <c r="B9" s="2"/>
      <c r="C9" s="2">
        <v>123.2</v>
      </c>
    </row>
    <row r="10" spans="1:4" ht="20.100000000000001" customHeight="1" x14ac:dyDescent="0.25">
      <c r="A10" s="2" t="s">
        <v>5</v>
      </c>
      <c r="B10" s="2"/>
      <c r="C10" s="2">
        <v>102.5</v>
      </c>
      <c r="D10">
        <v>7</v>
      </c>
    </row>
    <row r="11" spans="1:4" ht="20.100000000000001" customHeight="1" x14ac:dyDescent="0.25">
      <c r="A11" s="2" t="s">
        <v>28</v>
      </c>
      <c r="B11" s="2"/>
      <c r="C11" s="2">
        <v>102.5</v>
      </c>
      <c r="D11">
        <v>5</v>
      </c>
    </row>
    <row r="12" spans="1:4" ht="20.100000000000001" customHeight="1" x14ac:dyDescent="0.25">
      <c r="A12" s="2" t="s">
        <v>32</v>
      </c>
      <c r="B12" s="2"/>
      <c r="C12" s="2">
        <v>102.4</v>
      </c>
      <c r="D12">
        <v>6</v>
      </c>
    </row>
    <row r="13" spans="1:4" ht="20.100000000000001" customHeight="1" x14ac:dyDescent="0.25">
      <c r="A13" s="2" t="s">
        <v>69</v>
      </c>
      <c r="B13" s="2"/>
      <c r="C13" s="2">
        <v>102.4</v>
      </c>
      <c r="D13">
        <v>4</v>
      </c>
    </row>
    <row r="14" spans="1:4" ht="20.100000000000001" customHeight="1" x14ac:dyDescent="0.25">
      <c r="A14" s="2" t="s">
        <v>1</v>
      </c>
      <c r="B14" s="2"/>
      <c r="C14" s="2">
        <v>102.1</v>
      </c>
    </row>
    <row r="15" spans="1:4" ht="20.100000000000001" customHeight="1" x14ac:dyDescent="0.25">
      <c r="A15" s="2" t="s">
        <v>43</v>
      </c>
      <c r="B15" s="2"/>
      <c r="C15" s="2">
        <v>101.7</v>
      </c>
    </row>
    <row r="16" spans="1:4" ht="20.100000000000001" customHeight="1" x14ac:dyDescent="0.25">
      <c r="A16" s="2" t="s">
        <v>24</v>
      </c>
      <c r="B16" s="2"/>
      <c r="C16" s="2">
        <v>100.9</v>
      </c>
    </row>
    <row r="17" spans="1:3" ht="20.100000000000001" customHeight="1" x14ac:dyDescent="0.25">
      <c r="A17" s="2" t="s">
        <v>38</v>
      </c>
      <c r="B17" s="2"/>
      <c r="C17" s="2">
        <v>100.4</v>
      </c>
    </row>
  </sheetData>
  <sortState ref="A12:D13">
    <sortCondition descending="1" ref="D12:D13"/>
  </sortState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1" sqref="G11"/>
    </sheetView>
  </sheetViews>
  <sheetFormatPr defaultRowHeight="15" x14ac:dyDescent="0.25"/>
  <sheetData>
    <row r="1" spans="1:4" ht="2.25" customHeight="1" x14ac:dyDescent="0.25"/>
    <row r="2" spans="1:4" ht="24" customHeight="1" x14ac:dyDescent="0.25">
      <c r="A2" s="55" t="s">
        <v>126</v>
      </c>
      <c r="B2" s="55"/>
      <c r="C2" s="55"/>
      <c r="D2" s="55"/>
    </row>
    <row r="3" spans="1:4" ht="15.75" x14ac:dyDescent="0.25">
      <c r="A3">
        <v>219</v>
      </c>
      <c r="B3" s="2" t="s">
        <v>37</v>
      </c>
    </row>
    <row r="4" spans="1:4" ht="15.75" x14ac:dyDescent="0.25">
      <c r="A4">
        <v>220</v>
      </c>
      <c r="B4" s="4" t="s">
        <v>32</v>
      </c>
    </row>
    <row r="5" spans="1:4" x14ac:dyDescent="0.25">
      <c r="A5">
        <v>221</v>
      </c>
      <c r="B5" s="19" t="s">
        <v>31</v>
      </c>
    </row>
    <row r="6" spans="1:4" ht="15.75" x14ac:dyDescent="0.25">
      <c r="A6">
        <v>222</v>
      </c>
      <c r="B6" s="2" t="s">
        <v>35</v>
      </c>
    </row>
    <row r="7" spans="1:4" ht="15.75" x14ac:dyDescent="0.25">
      <c r="A7">
        <v>223</v>
      </c>
      <c r="B7" s="2" t="s">
        <v>69</v>
      </c>
    </row>
    <row r="8" spans="1:4" ht="15.75" x14ac:dyDescent="0.25">
      <c r="A8">
        <v>224</v>
      </c>
      <c r="B8" s="2" t="s">
        <v>38</v>
      </c>
    </row>
    <row r="9" spans="1:4" ht="15.75" x14ac:dyDescent="0.25">
      <c r="A9">
        <v>225</v>
      </c>
      <c r="B9" s="2" t="s">
        <v>84</v>
      </c>
    </row>
    <row r="10" spans="1:4" ht="15.75" x14ac:dyDescent="0.25">
      <c r="A10">
        <v>226</v>
      </c>
      <c r="B10" s="4" t="s">
        <v>36</v>
      </c>
    </row>
  </sheetData>
  <sortState ref="A3:B10">
    <sortCondition descending="1" ref="A3:A10"/>
  </sortState>
  <mergeCells count="1">
    <mergeCell ref="A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sqref="A1:D2"/>
    </sheetView>
  </sheetViews>
  <sheetFormatPr defaultRowHeight="18" x14ac:dyDescent="0.25"/>
  <cols>
    <col min="1" max="1" width="9.140625" style="28"/>
    <col min="2" max="2" width="29" style="28" bestFit="1" customWidth="1"/>
    <col min="3" max="3" width="12.42578125" style="28" customWidth="1"/>
    <col min="4" max="4" width="11" style="32" customWidth="1"/>
    <col min="5" max="5" width="7" style="28" customWidth="1"/>
    <col min="6" max="16384" width="9.140625" style="28"/>
  </cols>
  <sheetData>
    <row r="1" spans="1:4" s="36" customFormat="1" ht="23.25" x14ac:dyDescent="0.35">
      <c r="A1" s="54" t="s">
        <v>98</v>
      </c>
      <c r="B1" s="54"/>
      <c r="C1" s="54"/>
      <c r="D1" s="54"/>
    </row>
    <row r="2" spans="1:4" s="36" customFormat="1" ht="23.25" x14ac:dyDescent="0.35">
      <c r="A2" s="54" t="s">
        <v>99</v>
      </c>
      <c r="B2" s="54"/>
      <c r="C2" s="54"/>
      <c r="D2" s="54"/>
    </row>
    <row r="3" spans="1:4" s="24" customFormat="1" x14ac:dyDescent="0.25">
      <c r="A3" s="25"/>
      <c r="B3" s="25"/>
      <c r="C3" s="25"/>
      <c r="D3" s="26"/>
    </row>
    <row r="4" spans="1:4" s="24" customFormat="1" x14ac:dyDescent="0.25">
      <c r="A4" s="24" t="s">
        <v>91</v>
      </c>
      <c r="B4" s="24" t="s">
        <v>92</v>
      </c>
      <c r="C4" s="26" t="s">
        <v>101</v>
      </c>
      <c r="D4" s="26" t="s">
        <v>88</v>
      </c>
    </row>
    <row r="5" spans="1:4" ht="20.100000000000001" customHeight="1" x14ac:dyDescent="0.25">
      <c r="A5" s="32">
        <v>1</v>
      </c>
      <c r="B5" s="28" t="s">
        <v>90</v>
      </c>
      <c r="C5" s="32">
        <v>188</v>
      </c>
      <c r="D5" s="32">
        <v>199.1</v>
      </c>
    </row>
    <row r="6" spans="1:4" ht="20.100000000000001" customHeight="1" x14ac:dyDescent="0.25">
      <c r="A6" s="32">
        <v>2</v>
      </c>
      <c r="B6" s="28" t="s">
        <v>43</v>
      </c>
      <c r="C6" s="32">
        <v>190</v>
      </c>
      <c r="D6" s="32">
        <v>197.5</v>
      </c>
    </row>
    <row r="7" spans="1:4" ht="20.100000000000001" customHeight="1" x14ac:dyDescent="0.25">
      <c r="A7" s="32">
        <v>3</v>
      </c>
      <c r="B7" s="28" t="s">
        <v>47</v>
      </c>
      <c r="C7" s="32">
        <v>190</v>
      </c>
      <c r="D7" s="32">
        <v>178.7</v>
      </c>
    </row>
    <row r="8" spans="1:4" ht="20.100000000000001" customHeight="1" x14ac:dyDescent="0.25">
      <c r="A8" s="32">
        <v>4</v>
      </c>
      <c r="B8" s="28" t="s">
        <v>35</v>
      </c>
      <c r="C8" s="32">
        <v>191</v>
      </c>
      <c r="D8" s="32">
        <v>154.30000000000001</v>
      </c>
    </row>
    <row r="9" spans="1:4" ht="20.100000000000001" customHeight="1" x14ac:dyDescent="0.25">
      <c r="A9" s="32">
        <v>5</v>
      </c>
      <c r="B9" s="28" t="s">
        <v>33</v>
      </c>
      <c r="C9" s="32">
        <v>187</v>
      </c>
      <c r="D9" s="32">
        <v>136.80000000000001</v>
      </c>
    </row>
    <row r="10" spans="1:4" ht="20.100000000000001" customHeight="1" x14ac:dyDescent="0.25">
      <c r="A10" s="32">
        <v>6</v>
      </c>
      <c r="B10" s="28" t="s">
        <v>71</v>
      </c>
      <c r="C10" s="32">
        <v>187</v>
      </c>
      <c r="D10" s="32">
        <v>117.6</v>
      </c>
    </row>
    <row r="11" spans="1:4" ht="20.100000000000001" customHeight="1" x14ac:dyDescent="0.25">
      <c r="A11" s="32">
        <v>7</v>
      </c>
      <c r="B11" s="28" t="s">
        <v>36</v>
      </c>
      <c r="C11" s="32">
        <v>189</v>
      </c>
      <c r="D11" s="32">
        <v>97.2</v>
      </c>
    </row>
    <row r="12" spans="1:4" ht="20.100000000000001" customHeight="1" x14ac:dyDescent="0.25">
      <c r="A12" s="32">
        <v>8</v>
      </c>
      <c r="B12" s="28" t="s">
        <v>37</v>
      </c>
      <c r="C12" s="32">
        <v>192</v>
      </c>
      <c r="D12" s="32">
        <v>96.8</v>
      </c>
    </row>
    <row r="13" spans="1:4" ht="20.100000000000001" customHeight="1" x14ac:dyDescent="0.25">
      <c r="A13" s="32">
        <v>9</v>
      </c>
      <c r="B13" s="28" t="s">
        <v>44</v>
      </c>
      <c r="C13" s="32">
        <v>189</v>
      </c>
      <c r="D13" s="32">
        <v>96.4</v>
      </c>
    </row>
    <row r="14" spans="1:4" ht="20.100000000000001" customHeight="1" x14ac:dyDescent="0.25">
      <c r="A14" s="32">
        <v>10</v>
      </c>
      <c r="B14" s="28" t="s">
        <v>42</v>
      </c>
      <c r="C14" s="32">
        <v>191</v>
      </c>
      <c r="D14" s="32">
        <v>95.5</v>
      </c>
    </row>
    <row r="15" spans="1:4" ht="20.100000000000001" customHeight="1" x14ac:dyDescent="0.25">
      <c r="A15" s="32">
        <v>11</v>
      </c>
      <c r="B15" s="28" t="s">
        <v>66</v>
      </c>
      <c r="C15" s="32">
        <v>188</v>
      </c>
      <c r="D15" s="32">
        <v>94.7</v>
      </c>
    </row>
    <row r="16" spans="1:4" ht="20.100000000000001" customHeight="1" x14ac:dyDescent="0.25">
      <c r="A16" s="32">
        <v>12</v>
      </c>
      <c r="B16" s="28" t="s">
        <v>69</v>
      </c>
      <c r="C16" s="32">
        <v>193</v>
      </c>
      <c r="D16" s="32">
        <v>91.8</v>
      </c>
    </row>
    <row r="17" spans="1:4" ht="20.100000000000001" customHeight="1" x14ac:dyDescent="0.25">
      <c r="A17" s="32">
        <v>13</v>
      </c>
      <c r="B17" s="28" t="s">
        <v>38</v>
      </c>
      <c r="C17" s="32">
        <v>194</v>
      </c>
      <c r="D17" s="32">
        <v>91.7</v>
      </c>
    </row>
    <row r="18" spans="1:4" ht="20.100000000000001" customHeight="1" x14ac:dyDescent="0.25">
      <c r="A18" s="32">
        <v>14</v>
      </c>
      <c r="B18" s="28" t="s">
        <v>31</v>
      </c>
      <c r="C18" s="32">
        <v>188</v>
      </c>
      <c r="D18" s="32">
        <v>91.2</v>
      </c>
    </row>
    <row r="19" spans="1:4" ht="20.100000000000001" customHeight="1" x14ac:dyDescent="0.25">
      <c r="A19" s="32"/>
      <c r="C19" s="32"/>
    </row>
    <row r="32" spans="1:4" x14ac:dyDescent="0.25">
      <c r="C32" s="32"/>
    </row>
    <row r="33" spans="3:3" x14ac:dyDescent="0.25">
      <c r="C33" s="32"/>
    </row>
    <row r="34" spans="3:3" x14ac:dyDescent="0.25">
      <c r="C34" s="32"/>
    </row>
    <row r="35" spans="3:3" x14ac:dyDescent="0.25">
      <c r="C35" s="32"/>
    </row>
    <row r="36" spans="3:3" x14ac:dyDescent="0.25">
      <c r="C36" s="32"/>
    </row>
  </sheetData>
  <sortState ref="B5:D18">
    <sortCondition descending="1" ref="D18"/>
  </sortState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workbookViewId="0">
      <selection activeCell="S33" sqref="S33:S40"/>
    </sheetView>
  </sheetViews>
  <sheetFormatPr defaultRowHeight="15" x14ac:dyDescent="0.2"/>
  <cols>
    <col min="1" max="1" width="5.85546875" style="2" customWidth="1"/>
    <col min="2" max="2" width="20.140625" style="2" bestFit="1" customWidth="1"/>
    <col min="3" max="3" width="2.42578125" style="2" bestFit="1" customWidth="1"/>
    <col min="4" max="7" width="7" style="2" bestFit="1" customWidth="1"/>
    <col min="8" max="8" width="7.42578125" style="2" bestFit="1" customWidth="1"/>
    <col min="9" max="9" width="6.85546875" style="2" bestFit="1" customWidth="1"/>
    <col min="10" max="14" width="7" style="2" bestFit="1" customWidth="1"/>
    <col min="15" max="15" width="6.85546875" style="2" bestFit="1" customWidth="1"/>
    <col min="16" max="16" width="7.85546875" style="2" bestFit="1" customWidth="1"/>
    <col min="17" max="17" width="7.85546875" style="2" customWidth="1"/>
    <col min="18" max="18" width="8.28515625" style="2" bestFit="1" customWidth="1"/>
    <col min="19" max="19" width="8.85546875" style="2" bestFit="1" customWidth="1"/>
    <col min="20" max="20" width="9.140625" style="2" customWidth="1"/>
    <col min="21" max="16384" width="9.140625" style="2"/>
  </cols>
  <sheetData>
    <row r="1" spans="1:20" s="29" customFormat="1" ht="32.25" customHeight="1" x14ac:dyDescent="0.3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s="29" customFormat="1" ht="23.25" x14ac:dyDescent="0.35">
      <c r="A2" s="48" t="s">
        <v>112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s="29" customFormat="1" ht="23.25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8"/>
      <c r="R3" s="17"/>
      <c r="S3" s="17"/>
      <c r="T3" s="17"/>
    </row>
    <row r="4" spans="1:20" s="8" customFormat="1" ht="31.5" x14ac:dyDescent="0.25">
      <c r="A4" s="27" t="s">
        <v>91</v>
      </c>
      <c r="B4" s="27"/>
      <c r="C4" s="27"/>
      <c r="D4" s="27"/>
      <c r="E4" s="27"/>
      <c r="F4" s="27"/>
      <c r="G4" s="27"/>
      <c r="H4" s="7" t="s">
        <v>100</v>
      </c>
      <c r="I4" s="6" t="s">
        <v>95</v>
      </c>
      <c r="J4" s="27"/>
      <c r="K4" s="27"/>
      <c r="N4" s="7" t="s">
        <v>89</v>
      </c>
      <c r="O4" s="6" t="s">
        <v>96</v>
      </c>
      <c r="P4" s="18" t="s">
        <v>101</v>
      </c>
      <c r="Q4" s="6" t="s">
        <v>130</v>
      </c>
      <c r="R4" s="18" t="s">
        <v>88</v>
      </c>
      <c r="S4" s="6" t="s">
        <v>86</v>
      </c>
      <c r="T4" s="18" t="s">
        <v>65</v>
      </c>
    </row>
    <row r="5" spans="1:20" s="10" customFormat="1" x14ac:dyDescent="0.2">
      <c r="A5" s="10">
        <v>1</v>
      </c>
      <c r="B5" s="34" t="s">
        <v>44</v>
      </c>
      <c r="D5" s="11">
        <v>103.6</v>
      </c>
      <c r="E5" s="11">
        <v>103</v>
      </c>
      <c r="F5" s="11">
        <v>102.5</v>
      </c>
      <c r="G5" s="11">
        <v>102.7</v>
      </c>
      <c r="H5" s="11">
        <v>411.8</v>
      </c>
      <c r="I5" s="10">
        <v>27</v>
      </c>
      <c r="J5" s="11">
        <v>104.4</v>
      </c>
      <c r="K5" s="11">
        <v>105.4</v>
      </c>
      <c r="L5" s="11">
        <v>104.6</v>
      </c>
      <c r="M5" s="11">
        <v>103.6</v>
      </c>
      <c r="N5" s="11">
        <f t="shared" ref="N5:N28" si="0">SUM(J5:M5)</f>
        <v>418</v>
      </c>
      <c r="O5" s="10">
        <v>38</v>
      </c>
      <c r="P5" s="11">
        <f t="shared" ref="P5:P28" si="1">N5+H5</f>
        <v>829.8</v>
      </c>
      <c r="Q5" s="12">
        <f t="shared" ref="Q5:Q28" si="2">O5+I5</f>
        <v>65</v>
      </c>
      <c r="R5" s="11">
        <v>205.2</v>
      </c>
      <c r="S5" s="10">
        <v>8</v>
      </c>
      <c r="T5" s="11">
        <f t="shared" ref="T5:T12" si="3">S5+P5</f>
        <v>837.8</v>
      </c>
    </row>
    <row r="6" spans="1:20" s="10" customFormat="1" x14ac:dyDescent="0.2">
      <c r="A6" s="10">
        <v>2</v>
      </c>
      <c r="B6" s="34" t="s">
        <v>43</v>
      </c>
      <c r="D6" s="11">
        <v>104</v>
      </c>
      <c r="E6" s="11">
        <v>103.8</v>
      </c>
      <c r="F6" s="11">
        <v>103.4</v>
      </c>
      <c r="G6" s="11">
        <v>104.3</v>
      </c>
      <c r="H6" s="11">
        <v>415.5</v>
      </c>
      <c r="I6" s="10">
        <v>30</v>
      </c>
      <c r="J6" s="11">
        <v>102.9</v>
      </c>
      <c r="K6" s="11">
        <v>105.2</v>
      </c>
      <c r="L6" s="11">
        <v>104.4</v>
      </c>
      <c r="M6" s="11">
        <v>102.3</v>
      </c>
      <c r="N6" s="11">
        <f t="shared" si="0"/>
        <v>414.8</v>
      </c>
      <c r="O6" s="10">
        <v>30</v>
      </c>
      <c r="P6" s="11">
        <f t="shared" si="1"/>
        <v>830.3</v>
      </c>
      <c r="Q6" s="12">
        <f t="shared" si="2"/>
        <v>60</v>
      </c>
      <c r="R6" s="11">
        <v>163.19999999999999</v>
      </c>
      <c r="S6" s="10">
        <v>5</v>
      </c>
      <c r="T6" s="11">
        <f t="shared" si="3"/>
        <v>835.3</v>
      </c>
    </row>
    <row r="7" spans="1:20" s="10" customFormat="1" x14ac:dyDescent="0.2">
      <c r="A7" s="10">
        <v>3</v>
      </c>
      <c r="B7" s="34" t="s">
        <v>71</v>
      </c>
      <c r="D7" s="11">
        <v>94.1</v>
      </c>
      <c r="E7" s="11">
        <v>104.1</v>
      </c>
      <c r="F7" s="11">
        <v>103.5</v>
      </c>
      <c r="G7" s="11">
        <v>105.4</v>
      </c>
      <c r="H7" s="11">
        <f>SUM(D7:G7)</f>
        <v>407.1</v>
      </c>
      <c r="I7" s="10">
        <v>32</v>
      </c>
      <c r="J7" s="11">
        <v>105.4</v>
      </c>
      <c r="K7" s="11">
        <v>105.9</v>
      </c>
      <c r="L7" s="11">
        <v>104.3</v>
      </c>
      <c r="M7" s="11">
        <v>104.4</v>
      </c>
      <c r="N7" s="11">
        <f t="shared" si="0"/>
        <v>420</v>
      </c>
      <c r="O7" s="10">
        <v>35</v>
      </c>
      <c r="P7" s="11">
        <f t="shared" si="1"/>
        <v>827.1</v>
      </c>
      <c r="Q7" s="12">
        <f t="shared" si="2"/>
        <v>67</v>
      </c>
      <c r="R7" s="11">
        <v>204.3</v>
      </c>
      <c r="S7" s="10">
        <v>7</v>
      </c>
      <c r="T7" s="11">
        <f t="shared" si="3"/>
        <v>834.1</v>
      </c>
    </row>
    <row r="8" spans="1:20" s="10" customFormat="1" x14ac:dyDescent="0.2">
      <c r="A8" s="10">
        <v>4</v>
      </c>
      <c r="B8" s="34" t="s">
        <v>42</v>
      </c>
      <c r="C8" s="10" t="s">
        <v>76</v>
      </c>
      <c r="D8" s="11">
        <v>102.4</v>
      </c>
      <c r="E8" s="11">
        <v>101.4</v>
      </c>
      <c r="F8" s="11">
        <v>103.8</v>
      </c>
      <c r="G8" s="11">
        <v>103.7</v>
      </c>
      <c r="H8" s="11">
        <v>411.3</v>
      </c>
      <c r="I8" s="10">
        <v>28</v>
      </c>
      <c r="J8" s="11">
        <v>102.9</v>
      </c>
      <c r="K8" s="11">
        <v>102.2</v>
      </c>
      <c r="L8" s="11">
        <v>104.3</v>
      </c>
      <c r="M8" s="11">
        <v>103.3</v>
      </c>
      <c r="N8" s="11">
        <f t="shared" si="0"/>
        <v>412.70000000000005</v>
      </c>
      <c r="O8" s="10">
        <v>28</v>
      </c>
      <c r="P8" s="11">
        <f t="shared" si="1"/>
        <v>824</v>
      </c>
      <c r="Q8" s="12">
        <f t="shared" si="2"/>
        <v>56</v>
      </c>
      <c r="R8" s="11">
        <v>184</v>
      </c>
      <c r="S8" s="10">
        <v>6</v>
      </c>
      <c r="T8" s="11">
        <f t="shared" si="3"/>
        <v>830</v>
      </c>
    </row>
    <row r="9" spans="1:20" s="10" customFormat="1" x14ac:dyDescent="0.2">
      <c r="A9" s="10">
        <v>5</v>
      </c>
      <c r="B9" s="34" t="s">
        <v>51</v>
      </c>
      <c r="D9" s="11">
        <v>103</v>
      </c>
      <c r="E9" s="11">
        <v>101.9</v>
      </c>
      <c r="F9" s="11">
        <v>102.6</v>
      </c>
      <c r="G9" s="11">
        <v>101.3</v>
      </c>
      <c r="H9" s="11">
        <v>408.8</v>
      </c>
      <c r="I9" s="10">
        <v>23</v>
      </c>
      <c r="J9" s="11">
        <v>102.9</v>
      </c>
      <c r="K9" s="11">
        <v>104</v>
      </c>
      <c r="L9" s="11">
        <v>103.2</v>
      </c>
      <c r="M9" s="11">
        <v>103.6</v>
      </c>
      <c r="N9" s="11">
        <f t="shared" si="0"/>
        <v>413.70000000000005</v>
      </c>
      <c r="O9" s="10">
        <v>32</v>
      </c>
      <c r="P9" s="11">
        <f t="shared" si="1"/>
        <v>822.5</v>
      </c>
      <c r="Q9" s="12">
        <f t="shared" si="2"/>
        <v>55</v>
      </c>
      <c r="R9" s="11">
        <v>141.4</v>
      </c>
      <c r="S9" s="10">
        <v>4</v>
      </c>
      <c r="T9" s="11">
        <f t="shared" si="3"/>
        <v>826.5</v>
      </c>
    </row>
    <row r="10" spans="1:20" s="10" customFormat="1" x14ac:dyDescent="0.2">
      <c r="A10" s="10">
        <v>6</v>
      </c>
      <c r="B10" s="34" t="s">
        <v>55</v>
      </c>
      <c r="C10" s="10" t="s">
        <v>76</v>
      </c>
      <c r="D10" s="11">
        <v>105.2</v>
      </c>
      <c r="E10" s="11">
        <v>102.8</v>
      </c>
      <c r="F10" s="11">
        <v>102.3</v>
      </c>
      <c r="G10" s="11">
        <v>102.7</v>
      </c>
      <c r="H10" s="11">
        <v>413</v>
      </c>
      <c r="I10" s="10">
        <v>28</v>
      </c>
      <c r="J10" s="11">
        <v>101.2</v>
      </c>
      <c r="K10" s="11">
        <v>102.2</v>
      </c>
      <c r="L10" s="11">
        <v>101.2</v>
      </c>
      <c r="M10" s="11">
        <v>104.6</v>
      </c>
      <c r="N10" s="11">
        <f t="shared" si="0"/>
        <v>409.20000000000005</v>
      </c>
      <c r="O10" s="10">
        <v>24</v>
      </c>
      <c r="P10" s="11">
        <f t="shared" si="1"/>
        <v>822.2</v>
      </c>
      <c r="Q10" s="12">
        <f t="shared" si="2"/>
        <v>52</v>
      </c>
      <c r="R10" s="11">
        <v>121.2</v>
      </c>
      <c r="S10" s="10">
        <v>3</v>
      </c>
      <c r="T10" s="11">
        <f t="shared" si="3"/>
        <v>825.2</v>
      </c>
    </row>
    <row r="11" spans="1:20" s="10" customFormat="1" x14ac:dyDescent="0.2">
      <c r="A11" s="10">
        <v>7</v>
      </c>
      <c r="B11" s="46" t="s">
        <v>74</v>
      </c>
      <c r="C11" s="13"/>
      <c r="D11" s="14">
        <v>102.7</v>
      </c>
      <c r="E11" s="14">
        <v>103.1</v>
      </c>
      <c r="F11" s="14">
        <v>101.7</v>
      </c>
      <c r="G11" s="14">
        <v>102.6</v>
      </c>
      <c r="H11" s="14">
        <f>SUM(D11:G11)</f>
        <v>410.1</v>
      </c>
      <c r="I11" s="13">
        <v>26</v>
      </c>
      <c r="J11" s="14">
        <v>103.3</v>
      </c>
      <c r="K11" s="14">
        <v>102.4</v>
      </c>
      <c r="L11" s="14">
        <v>100</v>
      </c>
      <c r="M11" s="14">
        <v>103.3</v>
      </c>
      <c r="N11" s="14">
        <f t="shared" si="0"/>
        <v>409</v>
      </c>
      <c r="O11" s="13">
        <v>23</v>
      </c>
      <c r="P11" s="14">
        <f t="shared" si="1"/>
        <v>819.1</v>
      </c>
      <c r="Q11" s="15">
        <f t="shared" si="2"/>
        <v>49</v>
      </c>
      <c r="R11" s="11">
        <v>100</v>
      </c>
      <c r="S11" s="10">
        <v>2</v>
      </c>
      <c r="T11" s="11">
        <f t="shared" si="3"/>
        <v>821.1</v>
      </c>
    </row>
    <row r="12" spans="1:20" s="10" customFormat="1" x14ac:dyDescent="0.2">
      <c r="A12" s="13">
        <v>8</v>
      </c>
      <c r="B12" s="34" t="s">
        <v>47</v>
      </c>
      <c r="C12" s="41"/>
      <c r="D12" s="11">
        <v>102</v>
      </c>
      <c r="E12" s="11">
        <v>101.9</v>
      </c>
      <c r="F12" s="11">
        <v>103.7</v>
      </c>
      <c r="G12" s="11">
        <v>101.6</v>
      </c>
      <c r="H12" s="11">
        <v>409.2</v>
      </c>
      <c r="I12" s="41">
        <v>25</v>
      </c>
      <c r="J12" s="11">
        <v>102.2</v>
      </c>
      <c r="K12" s="11">
        <v>102.1</v>
      </c>
      <c r="L12" s="11">
        <v>104.7</v>
      </c>
      <c r="M12" s="11">
        <v>101.1</v>
      </c>
      <c r="N12" s="11">
        <f t="shared" si="0"/>
        <v>410.1</v>
      </c>
      <c r="O12" s="41">
        <v>22</v>
      </c>
      <c r="P12" s="11">
        <f t="shared" si="1"/>
        <v>819.3</v>
      </c>
      <c r="Q12" s="12">
        <f t="shared" si="2"/>
        <v>47</v>
      </c>
      <c r="R12" s="11">
        <v>79</v>
      </c>
      <c r="S12" s="10">
        <v>1</v>
      </c>
      <c r="T12" s="11">
        <f t="shared" si="3"/>
        <v>820.3</v>
      </c>
    </row>
    <row r="13" spans="1:20" s="10" customFormat="1" x14ac:dyDescent="0.2">
      <c r="A13" s="10">
        <v>9</v>
      </c>
      <c r="B13" s="46" t="s">
        <v>52</v>
      </c>
      <c r="C13" s="13"/>
      <c r="D13" s="14">
        <v>101.4</v>
      </c>
      <c r="E13" s="14">
        <v>103.6</v>
      </c>
      <c r="F13" s="14">
        <v>103.9</v>
      </c>
      <c r="G13" s="14">
        <v>101.5</v>
      </c>
      <c r="H13" s="14">
        <v>410.4</v>
      </c>
      <c r="I13" s="13">
        <v>24</v>
      </c>
      <c r="J13" s="14">
        <v>102.2</v>
      </c>
      <c r="K13" s="14">
        <v>101.7</v>
      </c>
      <c r="L13" s="14">
        <v>100.9</v>
      </c>
      <c r="M13" s="14">
        <v>103.9</v>
      </c>
      <c r="N13" s="14">
        <f t="shared" si="0"/>
        <v>408.70000000000005</v>
      </c>
      <c r="O13" s="13">
        <v>22</v>
      </c>
      <c r="P13" s="14">
        <f t="shared" si="1"/>
        <v>819.1</v>
      </c>
      <c r="Q13" s="15">
        <f t="shared" si="2"/>
        <v>46</v>
      </c>
      <c r="R13" s="11"/>
      <c r="T13" s="11"/>
    </row>
    <row r="14" spans="1:20" s="10" customFormat="1" x14ac:dyDescent="0.2">
      <c r="A14" s="10">
        <v>10</v>
      </c>
      <c r="B14" s="34" t="s">
        <v>41</v>
      </c>
      <c r="D14" s="11">
        <v>103.5</v>
      </c>
      <c r="E14" s="11">
        <v>102.1</v>
      </c>
      <c r="F14" s="11">
        <v>103.4</v>
      </c>
      <c r="G14" s="11">
        <v>103.7</v>
      </c>
      <c r="H14" s="11">
        <v>412.7</v>
      </c>
      <c r="I14" s="10">
        <v>28</v>
      </c>
      <c r="J14" s="11">
        <v>102.9</v>
      </c>
      <c r="K14" s="11">
        <v>99.2</v>
      </c>
      <c r="L14" s="11">
        <v>100</v>
      </c>
      <c r="M14" s="11">
        <v>101.1</v>
      </c>
      <c r="N14" s="11">
        <f t="shared" si="0"/>
        <v>403.20000000000005</v>
      </c>
      <c r="O14" s="10">
        <v>20</v>
      </c>
      <c r="P14" s="11">
        <f t="shared" si="1"/>
        <v>815.90000000000009</v>
      </c>
      <c r="Q14" s="12">
        <f t="shared" si="2"/>
        <v>48</v>
      </c>
      <c r="R14" s="11"/>
      <c r="T14" s="11"/>
    </row>
    <row r="15" spans="1:20" s="10" customFormat="1" x14ac:dyDescent="0.2">
      <c r="A15" s="10">
        <v>11</v>
      </c>
      <c r="B15" s="34" t="s">
        <v>45</v>
      </c>
      <c r="D15" s="11">
        <v>101.5</v>
      </c>
      <c r="E15" s="11">
        <v>103.5</v>
      </c>
      <c r="F15" s="11">
        <v>101.3</v>
      </c>
      <c r="G15" s="11">
        <v>102.6</v>
      </c>
      <c r="H15" s="11">
        <v>408.9</v>
      </c>
      <c r="I15" s="10">
        <v>23</v>
      </c>
      <c r="J15" s="11">
        <v>100.5</v>
      </c>
      <c r="K15" s="11">
        <v>103.4</v>
      </c>
      <c r="L15" s="11">
        <v>101.8</v>
      </c>
      <c r="M15" s="11">
        <v>101</v>
      </c>
      <c r="N15" s="11">
        <f t="shared" si="0"/>
        <v>406.7</v>
      </c>
      <c r="O15" s="10">
        <v>24</v>
      </c>
      <c r="P15" s="11">
        <f t="shared" si="1"/>
        <v>815.59999999999991</v>
      </c>
      <c r="Q15" s="12">
        <f t="shared" si="2"/>
        <v>47</v>
      </c>
      <c r="R15" s="11"/>
      <c r="T15" s="11"/>
    </row>
    <row r="16" spans="1:20" s="10" customFormat="1" x14ac:dyDescent="0.2">
      <c r="A16" s="10">
        <v>12</v>
      </c>
      <c r="B16" s="34" t="s">
        <v>73</v>
      </c>
      <c r="D16" s="11">
        <v>101</v>
      </c>
      <c r="E16" s="11">
        <v>102.4</v>
      </c>
      <c r="F16" s="11">
        <v>103.8</v>
      </c>
      <c r="G16" s="11">
        <v>103.7</v>
      </c>
      <c r="H16" s="11">
        <f>SUM(D16:G16)</f>
        <v>410.9</v>
      </c>
      <c r="I16" s="10">
        <v>24</v>
      </c>
      <c r="J16" s="11">
        <v>98</v>
      </c>
      <c r="K16" s="11">
        <v>101.6</v>
      </c>
      <c r="L16" s="11">
        <v>101</v>
      </c>
      <c r="M16" s="11">
        <v>99.1</v>
      </c>
      <c r="N16" s="11">
        <f t="shared" si="0"/>
        <v>399.70000000000005</v>
      </c>
      <c r="O16" s="10">
        <v>17</v>
      </c>
      <c r="P16" s="11">
        <f t="shared" si="1"/>
        <v>810.6</v>
      </c>
      <c r="Q16" s="12">
        <f t="shared" si="2"/>
        <v>41</v>
      </c>
      <c r="R16" s="11"/>
      <c r="T16" s="11"/>
    </row>
    <row r="17" spans="1:20" s="10" customFormat="1" x14ac:dyDescent="0.2">
      <c r="A17" s="10">
        <v>13</v>
      </c>
      <c r="B17" s="37" t="s">
        <v>46</v>
      </c>
      <c r="D17" s="11">
        <v>100.3</v>
      </c>
      <c r="E17" s="11">
        <v>100.7</v>
      </c>
      <c r="F17" s="11">
        <v>98.9</v>
      </c>
      <c r="G17" s="11">
        <v>104</v>
      </c>
      <c r="H17" s="11">
        <v>403.9</v>
      </c>
      <c r="I17" s="10">
        <v>21</v>
      </c>
      <c r="J17" s="11">
        <v>100.6</v>
      </c>
      <c r="K17" s="11">
        <v>101.3</v>
      </c>
      <c r="L17" s="11">
        <v>100.3</v>
      </c>
      <c r="M17" s="11">
        <v>101.3</v>
      </c>
      <c r="N17" s="11">
        <f t="shared" si="0"/>
        <v>403.5</v>
      </c>
      <c r="O17" s="10">
        <v>18</v>
      </c>
      <c r="P17" s="11">
        <f t="shared" si="1"/>
        <v>807.4</v>
      </c>
      <c r="Q17" s="12">
        <f t="shared" si="2"/>
        <v>39</v>
      </c>
      <c r="R17" s="11"/>
      <c r="T17" s="11"/>
    </row>
    <row r="18" spans="1:20" s="10" customFormat="1" x14ac:dyDescent="0.2">
      <c r="A18" s="10">
        <v>14</v>
      </c>
      <c r="B18" s="34" t="s">
        <v>50</v>
      </c>
      <c r="C18" s="10" t="s">
        <v>76</v>
      </c>
      <c r="D18" s="11">
        <v>102.6</v>
      </c>
      <c r="E18" s="11">
        <v>100.8</v>
      </c>
      <c r="F18" s="11">
        <v>101.4</v>
      </c>
      <c r="G18" s="11">
        <v>99.1</v>
      </c>
      <c r="H18" s="11">
        <v>403.9</v>
      </c>
      <c r="I18" s="10">
        <v>22</v>
      </c>
      <c r="J18" s="11">
        <v>102.3</v>
      </c>
      <c r="K18" s="11">
        <v>100.1</v>
      </c>
      <c r="L18" s="11">
        <v>100.4</v>
      </c>
      <c r="M18" s="11">
        <v>99.7</v>
      </c>
      <c r="N18" s="11">
        <f t="shared" si="0"/>
        <v>402.49999999999994</v>
      </c>
      <c r="O18" s="10">
        <v>19</v>
      </c>
      <c r="P18" s="11">
        <f t="shared" si="1"/>
        <v>806.39999999999986</v>
      </c>
      <c r="Q18" s="12">
        <f t="shared" si="2"/>
        <v>41</v>
      </c>
      <c r="R18" s="11"/>
      <c r="T18" s="11"/>
    </row>
    <row r="19" spans="1:20" s="10" customFormat="1" x14ac:dyDescent="0.2">
      <c r="A19" s="10">
        <v>15</v>
      </c>
      <c r="B19" s="34" t="s">
        <v>60</v>
      </c>
      <c r="D19" s="11">
        <v>103.3</v>
      </c>
      <c r="E19" s="11">
        <v>100.5</v>
      </c>
      <c r="F19" s="11">
        <v>98.3</v>
      </c>
      <c r="G19" s="11">
        <v>102.1</v>
      </c>
      <c r="H19" s="11">
        <v>404.2</v>
      </c>
      <c r="I19" s="10">
        <v>23</v>
      </c>
      <c r="J19" s="11">
        <v>102.5</v>
      </c>
      <c r="K19" s="11">
        <v>98</v>
      </c>
      <c r="L19" s="11">
        <v>101.5</v>
      </c>
      <c r="M19" s="11">
        <v>99.5</v>
      </c>
      <c r="N19" s="11">
        <f t="shared" si="0"/>
        <v>401.5</v>
      </c>
      <c r="O19" s="10">
        <v>19</v>
      </c>
      <c r="P19" s="11">
        <f t="shared" si="1"/>
        <v>805.7</v>
      </c>
      <c r="Q19" s="12">
        <f t="shared" si="2"/>
        <v>42</v>
      </c>
      <c r="R19" s="11"/>
      <c r="T19" s="11"/>
    </row>
    <row r="20" spans="1:20" s="10" customFormat="1" x14ac:dyDescent="0.2">
      <c r="A20" s="10">
        <v>16</v>
      </c>
      <c r="B20" s="34" t="s">
        <v>59</v>
      </c>
      <c r="C20" s="10" t="s">
        <v>76</v>
      </c>
      <c r="D20" s="11">
        <v>99.5</v>
      </c>
      <c r="E20" s="11">
        <v>99.4</v>
      </c>
      <c r="F20" s="11">
        <v>100.7</v>
      </c>
      <c r="G20" s="11">
        <v>96.2</v>
      </c>
      <c r="H20" s="11">
        <v>395.8</v>
      </c>
      <c r="I20" s="10">
        <v>14</v>
      </c>
      <c r="J20" s="11">
        <v>101.4</v>
      </c>
      <c r="K20" s="11">
        <v>101.1</v>
      </c>
      <c r="L20" s="11">
        <v>99.4</v>
      </c>
      <c r="M20" s="11">
        <v>99.6</v>
      </c>
      <c r="N20" s="11">
        <f t="shared" si="0"/>
        <v>401.5</v>
      </c>
      <c r="O20" s="10">
        <v>20</v>
      </c>
      <c r="P20" s="11">
        <f t="shared" si="1"/>
        <v>797.3</v>
      </c>
      <c r="Q20" s="12">
        <f t="shared" si="2"/>
        <v>34</v>
      </c>
      <c r="R20" s="11"/>
      <c r="T20" s="11"/>
    </row>
    <row r="21" spans="1:20" s="10" customFormat="1" x14ac:dyDescent="0.2">
      <c r="A21" s="10">
        <v>17</v>
      </c>
      <c r="B21" s="34" t="s">
        <v>57</v>
      </c>
      <c r="C21" s="10" t="s">
        <v>76</v>
      </c>
      <c r="D21" s="11">
        <v>95.9</v>
      </c>
      <c r="E21" s="11">
        <v>97.4</v>
      </c>
      <c r="F21" s="11">
        <v>101.5</v>
      </c>
      <c r="G21" s="11">
        <v>100.3</v>
      </c>
      <c r="H21" s="11">
        <v>395.1</v>
      </c>
      <c r="I21" s="10">
        <v>14</v>
      </c>
      <c r="J21" s="11">
        <v>99.9</v>
      </c>
      <c r="K21" s="11">
        <v>102</v>
      </c>
      <c r="L21" s="11">
        <v>100.5</v>
      </c>
      <c r="M21" s="11">
        <v>98.9</v>
      </c>
      <c r="N21" s="11">
        <f t="shared" si="0"/>
        <v>401.29999999999995</v>
      </c>
      <c r="O21" s="10">
        <v>17</v>
      </c>
      <c r="P21" s="11">
        <f t="shared" si="1"/>
        <v>796.4</v>
      </c>
      <c r="Q21" s="12">
        <f t="shared" si="2"/>
        <v>31</v>
      </c>
      <c r="R21" s="11"/>
      <c r="T21" s="11"/>
    </row>
    <row r="22" spans="1:20" s="10" customFormat="1" x14ac:dyDescent="0.2">
      <c r="A22" s="10">
        <v>18</v>
      </c>
      <c r="B22" s="34" t="s">
        <v>56</v>
      </c>
      <c r="C22" s="10" t="s">
        <v>76</v>
      </c>
      <c r="D22" s="11">
        <v>98.5</v>
      </c>
      <c r="E22" s="11">
        <v>97.3</v>
      </c>
      <c r="F22" s="11">
        <v>98.6</v>
      </c>
      <c r="G22" s="11">
        <v>100.4</v>
      </c>
      <c r="H22" s="11">
        <v>394.8</v>
      </c>
      <c r="I22" s="10">
        <v>12</v>
      </c>
      <c r="J22" s="11">
        <v>98.6</v>
      </c>
      <c r="K22" s="11">
        <v>100.7</v>
      </c>
      <c r="L22" s="11">
        <v>99.4</v>
      </c>
      <c r="M22" s="11">
        <v>101.5</v>
      </c>
      <c r="N22" s="11">
        <f t="shared" si="0"/>
        <v>400.20000000000005</v>
      </c>
      <c r="O22" s="10">
        <v>16</v>
      </c>
      <c r="P22" s="11">
        <f t="shared" si="1"/>
        <v>795</v>
      </c>
      <c r="Q22" s="12">
        <f t="shared" si="2"/>
        <v>28</v>
      </c>
      <c r="R22" s="11"/>
      <c r="T22" s="11"/>
    </row>
    <row r="23" spans="1:20" s="10" customFormat="1" x14ac:dyDescent="0.2">
      <c r="A23" s="10">
        <v>19</v>
      </c>
      <c r="B23" s="34" t="s">
        <v>53</v>
      </c>
      <c r="C23" s="10" t="s">
        <v>76</v>
      </c>
      <c r="D23" s="11">
        <v>99</v>
      </c>
      <c r="E23" s="11">
        <v>96.3</v>
      </c>
      <c r="F23" s="11">
        <v>99.3</v>
      </c>
      <c r="G23" s="11">
        <v>95.5</v>
      </c>
      <c r="H23" s="11">
        <v>390.1</v>
      </c>
      <c r="I23" s="10">
        <v>11</v>
      </c>
      <c r="J23" s="11">
        <v>102.1</v>
      </c>
      <c r="K23" s="11">
        <v>99.2</v>
      </c>
      <c r="L23" s="11">
        <v>100.5</v>
      </c>
      <c r="M23" s="11">
        <v>99.9</v>
      </c>
      <c r="N23" s="11">
        <f t="shared" si="0"/>
        <v>401.70000000000005</v>
      </c>
      <c r="O23" s="10">
        <v>12</v>
      </c>
      <c r="P23" s="11">
        <f t="shared" si="1"/>
        <v>791.80000000000007</v>
      </c>
      <c r="Q23" s="12">
        <f t="shared" si="2"/>
        <v>23</v>
      </c>
      <c r="R23" s="11"/>
      <c r="T23" s="11"/>
    </row>
    <row r="24" spans="1:20" s="10" customFormat="1" x14ac:dyDescent="0.2">
      <c r="A24" s="10">
        <v>20</v>
      </c>
      <c r="B24" s="34" t="s">
        <v>49</v>
      </c>
      <c r="C24" s="10" t="s">
        <v>76</v>
      </c>
      <c r="D24" s="11">
        <v>99.2</v>
      </c>
      <c r="E24" s="11">
        <v>95.7</v>
      </c>
      <c r="F24" s="11">
        <v>98</v>
      </c>
      <c r="G24" s="11">
        <v>97.2</v>
      </c>
      <c r="H24" s="11">
        <v>390.1</v>
      </c>
      <c r="I24" s="10">
        <v>11</v>
      </c>
      <c r="J24" s="11">
        <v>99.6</v>
      </c>
      <c r="K24" s="11">
        <v>101.1</v>
      </c>
      <c r="L24" s="11">
        <v>98.3</v>
      </c>
      <c r="M24" s="11">
        <v>99.9</v>
      </c>
      <c r="N24" s="11">
        <f t="shared" si="0"/>
        <v>398.9</v>
      </c>
      <c r="O24" s="10">
        <v>19</v>
      </c>
      <c r="P24" s="11">
        <f t="shared" si="1"/>
        <v>789</v>
      </c>
      <c r="Q24" s="12">
        <f t="shared" si="2"/>
        <v>30</v>
      </c>
      <c r="R24" s="11"/>
      <c r="T24" s="11"/>
    </row>
    <row r="25" spans="1:20" s="10" customFormat="1" x14ac:dyDescent="0.2">
      <c r="A25" s="10">
        <v>21</v>
      </c>
      <c r="B25" s="34" t="s">
        <v>121</v>
      </c>
      <c r="C25" s="10" t="s">
        <v>76</v>
      </c>
      <c r="D25" s="11">
        <v>99.2</v>
      </c>
      <c r="E25" s="11">
        <v>98.9</v>
      </c>
      <c r="F25" s="11">
        <v>99.6</v>
      </c>
      <c r="G25" s="11">
        <v>98.8</v>
      </c>
      <c r="H25" s="11">
        <f>SUM(D25:G25)</f>
        <v>396.50000000000006</v>
      </c>
      <c r="I25" s="10">
        <v>14</v>
      </c>
      <c r="J25" s="11">
        <v>95.4</v>
      </c>
      <c r="K25" s="11">
        <v>94.7</v>
      </c>
      <c r="L25" s="11">
        <v>99.2</v>
      </c>
      <c r="M25" s="11">
        <v>102.2</v>
      </c>
      <c r="N25" s="11">
        <f t="shared" si="0"/>
        <v>391.5</v>
      </c>
      <c r="O25" s="10">
        <v>13</v>
      </c>
      <c r="P25" s="11">
        <f t="shared" si="1"/>
        <v>788</v>
      </c>
      <c r="Q25" s="12">
        <f t="shared" si="2"/>
        <v>27</v>
      </c>
      <c r="R25" s="11"/>
      <c r="T25" s="11"/>
    </row>
    <row r="26" spans="1:20" s="10" customFormat="1" x14ac:dyDescent="0.2">
      <c r="A26" s="10">
        <v>22</v>
      </c>
      <c r="B26" s="34" t="s">
        <v>48</v>
      </c>
      <c r="C26" s="10" t="s">
        <v>76</v>
      </c>
      <c r="D26" s="11">
        <v>97.5</v>
      </c>
      <c r="E26" s="11">
        <v>97.2</v>
      </c>
      <c r="F26" s="11">
        <v>95</v>
      </c>
      <c r="G26" s="11">
        <v>101.7</v>
      </c>
      <c r="H26" s="11">
        <v>391.4</v>
      </c>
      <c r="I26" s="10">
        <v>13</v>
      </c>
      <c r="J26" s="11">
        <v>98.8</v>
      </c>
      <c r="K26" s="11">
        <v>100.8</v>
      </c>
      <c r="L26" s="11">
        <v>97.3</v>
      </c>
      <c r="M26" s="11">
        <v>88.5</v>
      </c>
      <c r="N26" s="11">
        <f t="shared" si="0"/>
        <v>385.4</v>
      </c>
      <c r="O26" s="10">
        <v>12</v>
      </c>
      <c r="P26" s="11">
        <f t="shared" si="1"/>
        <v>776.8</v>
      </c>
      <c r="Q26" s="12">
        <f t="shared" si="2"/>
        <v>25</v>
      </c>
      <c r="R26" s="11"/>
      <c r="T26" s="11"/>
    </row>
    <row r="27" spans="1:20" s="10" customFormat="1" x14ac:dyDescent="0.2">
      <c r="A27" s="10">
        <v>23</v>
      </c>
      <c r="B27" s="34" t="s">
        <v>58</v>
      </c>
      <c r="C27" s="10" t="s">
        <v>76</v>
      </c>
      <c r="D27" s="11">
        <v>94.1</v>
      </c>
      <c r="E27" s="11">
        <v>94.7</v>
      </c>
      <c r="F27" s="11">
        <v>96.4</v>
      </c>
      <c r="G27" s="11">
        <v>95.8</v>
      </c>
      <c r="H27" s="11">
        <v>381</v>
      </c>
      <c r="I27" s="10">
        <v>7</v>
      </c>
      <c r="J27" s="11">
        <v>97.1</v>
      </c>
      <c r="K27" s="11">
        <v>97.3</v>
      </c>
      <c r="L27" s="11">
        <v>99.4</v>
      </c>
      <c r="M27" s="11">
        <v>98.8</v>
      </c>
      <c r="N27" s="11">
        <f t="shared" si="0"/>
        <v>392.59999999999997</v>
      </c>
      <c r="O27" s="10">
        <v>14</v>
      </c>
      <c r="P27" s="11">
        <f t="shared" si="1"/>
        <v>773.59999999999991</v>
      </c>
      <c r="Q27" s="12">
        <f t="shared" si="2"/>
        <v>21</v>
      </c>
      <c r="R27" s="11"/>
      <c r="T27" s="11"/>
    </row>
    <row r="28" spans="1:20" s="10" customFormat="1" x14ac:dyDescent="0.2">
      <c r="A28" s="10">
        <v>24</v>
      </c>
      <c r="B28" s="34" t="s">
        <v>54</v>
      </c>
      <c r="C28" s="10" t="s">
        <v>76</v>
      </c>
      <c r="D28" s="11">
        <v>92.9</v>
      </c>
      <c r="E28" s="11">
        <v>95.6</v>
      </c>
      <c r="F28" s="11">
        <v>91.8</v>
      </c>
      <c r="G28" s="11">
        <v>99</v>
      </c>
      <c r="H28" s="11">
        <v>379.3</v>
      </c>
      <c r="I28" s="10">
        <v>8</v>
      </c>
      <c r="J28" s="11">
        <v>97.4</v>
      </c>
      <c r="K28" s="11">
        <v>96.3</v>
      </c>
      <c r="L28" s="11">
        <v>94.8</v>
      </c>
      <c r="M28" s="11">
        <v>96.6</v>
      </c>
      <c r="N28" s="11">
        <f t="shared" si="0"/>
        <v>385.1</v>
      </c>
      <c r="O28" s="10">
        <v>11</v>
      </c>
      <c r="P28" s="11">
        <f t="shared" si="1"/>
        <v>764.40000000000009</v>
      </c>
      <c r="Q28" s="12">
        <f t="shared" si="2"/>
        <v>19</v>
      </c>
      <c r="R28" s="11"/>
      <c r="T28" s="11"/>
    </row>
    <row r="29" spans="1:20" s="10" customFormat="1" x14ac:dyDescent="0.2">
      <c r="B29" s="34"/>
      <c r="D29" s="11"/>
      <c r="E29" s="11"/>
      <c r="F29" s="11"/>
      <c r="G29" s="11"/>
      <c r="H29" s="11"/>
      <c r="J29" s="11"/>
      <c r="K29" s="11"/>
      <c r="L29" s="11"/>
      <c r="M29" s="11"/>
      <c r="N29" s="11"/>
      <c r="Q29" s="41"/>
      <c r="T29" s="11"/>
    </row>
    <row r="30" spans="1:20" s="10" customFormat="1" x14ac:dyDescent="0.2">
      <c r="B30" s="34"/>
      <c r="D30" s="11"/>
      <c r="E30" s="11"/>
      <c r="F30" s="11"/>
      <c r="G30" s="11"/>
      <c r="H30" s="11"/>
      <c r="J30" s="11"/>
      <c r="K30" s="11"/>
      <c r="L30" s="11"/>
      <c r="M30" s="11"/>
      <c r="N30" s="11"/>
      <c r="Q30" s="41"/>
      <c r="T30" s="11"/>
    </row>
    <row r="31" spans="1:20" s="10" customFormat="1" x14ac:dyDescent="0.2">
      <c r="J31" s="11"/>
      <c r="K31" s="11"/>
      <c r="L31" s="11"/>
      <c r="M31" s="11"/>
      <c r="N31" s="11"/>
      <c r="Q31" s="41"/>
      <c r="T31" s="11"/>
    </row>
    <row r="32" spans="1:20" s="10" customFormat="1" ht="27.75" customHeight="1" x14ac:dyDescent="0.2">
      <c r="A32" s="27" t="s">
        <v>91</v>
      </c>
      <c r="B32" s="27"/>
      <c r="C32" s="27"/>
      <c r="D32" s="27"/>
      <c r="E32" s="27"/>
      <c r="F32" s="27"/>
      <c r="G32" s="27"/>
      <c r="H32" s="7" t="s">
        <v>100</v>
      </c>
      <c r="I32" s="6" t="s">
        <v>95</v>
      </c>
      <c r="J32" s="27"/>
      <c r="K32" s="27"/>
      <c r="L32" s="8"/>
      <c r="M32" s="8"/>
      <c r="N32" s="7" t="s">
        <v>89</v>
      </c>
      <c r="O32" s="6" t="s">
        <v>96</v>
      </c>
      <c r="P32" s="39" t="s">
        <v>101</v>
      </c>
      <c r="Q32" s="6" t="s">
        <v>130</v>
      </c>
      <c r="R32" s="39" t="s">
        <v>88</v>
      </c>
      <c r="S32" s="6" t="s">
        <v>86</v>
      </c>
      <c r="T32" s="39" t="s">
        <v>65</v>
      </c>
    </row>
    <row r="33" spans="1:20" ht="15" customHeight="1" x14ac:dyDescent="0.2">
      <c r="A33" s="2">
        <v>1</v>
      </c>
      <c r="B33" s="34" t="s">
        <v>42</v>
      </c>
      <c r="C33" s="41" t="s">
        <v>76</v>
      </c>
      <c r="D33" s="11">
        <v>102.4</v>
      </c>
      <c r="E33" s="11">
        <v>101.4</v>
      </c>
      <c r="F33" s="11">
        <v>103.8</v>
      </c>
      <c r="G33" s="11">
        <v>103.7</v>
      </c>
      <c r="H33" s="11">
        <v>411.3</v>
      </c>
      <c r="I33" s="41">
        <v>28</v>
      </c>
      <c r="J33" s="11">
        <v>102.9</v>
      </c>
      <c r="K33" s="11">
        <v>102.2</v>
      </c>
      <c r="L33" s="11">
        <v>104.3</v>
      </c>
      <c r="M33" s="11">
        <v>103.3</v>
      </c>
      <c r="N33" s="11">
        <v>412.70000000000005</v>
      </c>
      <c r="O33" s="41">
        <v>28</v>
      </c>
      <c r="P33" s="11">
        <v>824</v>
      </c>
      <c r="Q33" s="12">
        <v>56</v>
      </c>
      <c r="R33" s="3">
        <v>202.7</v>
      </c>
      <c r="S33" s="41">
        <v>8</v>
      </c>
      <c r="T33" s="3">
        <f t="shared" ref="T33:T40" si="4">S33+P33</f>
        <v>832</v>
      </c>
    </row>
    <row r="34" spans="1:20" ht="15" customHeight="1" x14ac:dyDescent="0.2">
      <c r="A34" s="2">
        <v>2</v>
      </c>
      <c r="B34" s="34" t="s">
        <v>55</v>
      </c>
      <c r="C34" s="41" t="s">
        <v>76</v>
      </c>
      <c r="D34" s="11">
        <v>105.2</v>
      </c>
      <c r="E34" s="11">
        <v>102.8</v>
      </c>
      <c r="F34" s="11">
        <v>102.3</v>
      </c>
      <c r="G34" s="11">
        <v>102.7</v>
      </c>
      <c r="H34" s="11">
        <v>413</v>
      </c>
      <c r="I34" s="41">
        <v>28</v>
      </c>
      <c r="J34" s="11">
        <v>101.2</v>
      </c>
      <c r="K34" s="11">
        <v>102.2</v>
      </c>
      <c r="L34" s="11">
        <v>101.2</v>
      </c>
      <c r="M34" s="11">
        <v>104.6</v>
      </c>
      <c r="N34" s="11">
        <v>409.20000000000005</v>
      </c>
      <c r="O34" s="41">
        <v>24</v>
      </c>
      <c r="P34" s="11">
        <v>822.2</v>
      </c>
      <c r="Q34" s="12">
        <v>52</v>
      </c>
      <c r="R34" s="3">
        <v>160.9</v>
      </c>
      <c r="S34" s="41">
        <v>5</v>
      </c>
      <c r="T34" s="3">
        <f t="shared" si="4"/>
        <v>827.2</v>
      </c>
    </row>
    <row r="35" spans="1:20" ht="15" customHeight="1" x14ac:dyDescent="0.2">
      <c r="A35" s="2">
        <v>3</v>
      </c>
      <c r="B35" s="34" t="s">
        <v>50</v>
      </c>
      <c r="C35" s="41" t="s">
        <v>76</v>
      </c>
      <c r="D35" s="11">
        <v>102.6</v>
      </c>
      <c r="E35" s="11">
        <v>100.8</v>
      </c>
      <c r="F35" s="11">
        <v>101.4</v>
      </c>
      <c r="G35" s="11">
        <v>99.1</v>
      </c>
      <c r="H35" s="11">
        <v>403.9</v>
      </c>
      <c r="I35" s="41">
        <v>22</v>
      </c>
      <c r="J35" s="11">
        <v>102.3</v>
      </c>
      <c r="K35" s="11">
        <v>100.1</v>
      </c>
      <c r="L35" s="11">
        <v>100.4</v>
      </c>
      <c r="M35" s="11">
        <v>99.7</v>
      </c>
      <c r="N35" s="11">
        <v>402.49999999999994</v>
      </c>
      <c r="O35" s="41">
        <v>19</v>
      </c>
      <c r="P35" s="11">
        <v>806.39999999999986</v>
      </c>
      <c r="Q35" s="12">
        <v>41</v>
      </c>
      <c r="R35" s="3">
        <v>119.5</v>
      </c>
      <c r="S35" s="41">
        <v>3</v>
      </c>
      <c r="T35" s="3">
        <f t="shared" si="4"/>
        <v>809.39999999999986</v>
      </c>
    </row>
    <row r="36" spans="1:20" ht="15" customHeight="1" x14ac:dyDescent="0.2">
      <c r="A36" s="2">
        <v>4</v>
      </c>
      <c r="B36" s="34" t="s">
        <v>57</v>
      </c>
      <c r="C36" s="41" t="s">
        <v>76</v>
      </c>
      <c r="D36" s="11">
        <v>95.9</v>
      </c>
      <c r="E36" s="11">
        <v>97.4</v>
      </c>
      <c r="F36" s="11">
        <v>101.5</v>
      </c>
      <c r="G36" s="11">
        <v>100.3</v>
      </c>
      <c r="H36" s="11">
        <v>395.1</v>
      </c>
      <c r="I36" s="41">
        <v>14</v>
      </c>
      <c r="J36" s="11">
        <v>99.9</v>
      </c>
      <c r="K36" s="11">
        <v>102</v>
      </c>
      <c r="L36" s="11">
        <v>100.5</v>
      </c>
      <c r="M36" s="11">
        <v>98.9</v>
      </c>
      <c r="N36" s="11">
        <v>401.29999999999995</v>
      </c>
      <c r="O36" s="41">
        <v>17</v>
      </c>
      <c r="P36" s="11">
        <v>796.4</v>
      </c>
      <c r="Q36" s="12">
        <v>31</v>
      </c>
      <c r="R36" s="3">
        <v>179.9</v>
      </c>
      <c r="S36" s="41">
        <v>6</v>
      </c>
      <c r="T36" s="3">
        <f t="shared" si="4"/>
        <v>802.4</v>
      </c>
    </row>
    <row r="37" spans="1:20" ht="15" customHeight="1" x14ac:dyDescent="0.2">
      <c r="A37" s="2">
        <v>5</v>
      </c>
      <c r="B37" s="34" t="s">
        <v>56</v>
      </c>
      <c r="C37" s="41" t="s">
        <v>76</v>
      </c>
      <c r="D37" s="11">
        <v>98.5</v>
      </c>
      <c r="E37" s="11">
        <v>97.3</v>
      </c>
      <c r="F37" s="11">
        <v>98.6</v>
      </c>
      <c r="G37" s="11">
        <v>100.4</v>
      </c>
      <c r="H37" s="11">
        <v>394.8</v>
      </c>
      <c r="I37" s="41">
        <v>12</v>
      </c>
      <c r="J37" s="11">
        <v>98.6</v>
      </c>
      <c r="K37" s="11">
        <v>100.7</v>
      </c>
      <c r="L37" s="11">
        <v>99.4</v>
      </c>
      <c r="M37" s="11">
        <v>101.5</v>
      </c>
      <c r="N37" s="11">
        <v>400.20000000000005</v>
      </c>
      <c r="O37" s="41">
        <v>16</v>
      </c>
      <c r="P37" s="11">
        <v>795</v>
      </c>
      <c r="Q37" s="12">
        <v>28</v>
      </c>
      <c r="R37" s="3">
        <v>200</v>
      </c>
      <c r="S37" s="41">
        <v>7</v>
      </c>
      <c r="T37" s="3">
        <f t="shared" si="4"/>
        <v>802</v>
      </c>
    </row>
    <row r="38" spans="1:20" ht="15" customHeight="1" x14ac:dyDescent="0.2">
      <c r="A38" s="2">
        <v>6</v>
      </c>
      <c r="B38" s="34" t="s">
        <v>59</v>
      </c>
      <c r="C38" s="41" t="s">
        <v>76</v>
      </c>
      <c r="D38" s="11">
        <v>99.5</v>
      </c>
      <c r="E38" s="11">
        <v>99.4</v>
      </c>
      <c r="F38" s="11">
        <v>100.7</v>
      </c>
      <c r="G38" s="11">
        <v>96.2</v>
      </c>
      <c r="H38" s="11">
        <v>395.8</v>
      </c>
      <c r="I38" s="41">
        <v>14</v>
      </c>
      <c r="J38" s="11">
        <v>101.4</v>
      </c>
      <c r="K38" s="11">
        <v>101.1</v>
      </c>
      <c r="L38" s="11">
        <v>99.4</v>
      </c>
      <c r="M38" s="11">
        <v>99.6</v>
      </c>
      <c r="N38" s="11">
        <v>401.5</v>
      </c>
      <c r="O38" s="41">
        <v>20</v>
      </c>
      <c r="P38" s="11">
        <v>797.3</v>
      </c>
      <c r="Q38" s="12">
        <v>34</v>
      </c>
      <c r="R38" s="3">
        <v>0</v>
      </c>
      <c r="S38" s="41">
        <v>1</v>
      </c>
      <c r="T38" s="3">
        <f t="shared" si="4"/>
        <v>798.3</v>
      </c>
    </row>
    <row r="39" spans="1:20" ht="15" customHeight="1" x14ac:dyDescent="0.2">
      <c r="A39" s="2">
        <v>7</v>
      </c>
      <c r="B39" s="34" t="s">
        <v>53</v>
      </c>
      <c r="C39" s="41" t="s">
        <v>76</v>
      </c>
      <c r="D39" s="11">
        <v>99</v>
      </c>
      <c r="E39" s="11">
        <v>96.3</v>
      </c>
      <c r="F39" s="11">
        <v>99.3</v>
      </c>
      <c r="G39" s="11">
        <v>95.5</v>
      </c>
      <c r="H39" s="11">
        <v>390.1</v>
      </c>
      <c r="I39" s="41">
        <v>11</v>
      </c>
      <c r="J39" s="11">
        <v>102.1</v>
      </c>
      <c r="K39" s="11">
        <v>99.2</v>
      </c>
      <c r="L39" s="11">
        <v>100.5</v>
      </c>
      <c r="M39" s="11">
        <v>99.9</v>
      </c>
      <c r="N39" s="11">
        <v>401.70000000000005</v>
      </c>
      <c r="O39" s="41">
        <v>12</v>
      </c>
      <c r="P39" s="11">
        <v>791.80000000000007</v>
      </c>
      <c r="Q39" s="12">
        <v>23</v>
      </c>
      <c r="R39" s="3">
        <v>97.1</v>
      </c>
      <c r="S39" s="41">
        <v>2</v>
      </c>
      <c r="T39" s="3">
        <f t="shared" si="4"/>
        <v>793.80000000000007</v>
      </c>
    </row>
    <row r="40" spans="1:20" ht="15" customHeight="1" x14ac:dyDescent="0.2">
      <c r="A40" s="2">
        <v>8</v>
      </c>
      <c r="B40" s="34" t="s">
        <v>49</v>
      </c>
      <c r="C40" s="41" t="s">
        <v>76</v>
      </c>
      <c r="D40" s="11">
        <v>99.2</v>
      </c>
      <c r="E40" s="11">
        <v>95.7</v>
      </c>
      <c r="F40" s="11">
        <v>98</v>
      </c>
      <c r="G40" s="11">
        <v>97.2</v>
      </c>
      <c r="H40" s="11">
        <v>390.1</v>
      </c>
      <c r="I40" s="41">
        <v>11</v>
      </c>
      <c r="J40" s="11">
        <v>99.6</v>
      </c>
      <c r="K40" s="11">
        <v>101.1</v>
      </c>
      <c r="L40" s="11">
        <v>98.3</v>
      </c>
      <c r="M40" s="11">
        <v>99.9</v>
      </c>
      <c r="N40" s="11">
        <v>398.9</v>
      </c>
      <c r="O40" s="41">
        <v>19</v>
      </c>
      <c r="P40" s="11">
        <v>789</v>
      </c>
      <c r="Q40" s="12">
        <v>30</v>
      </c>
      <c r="R40" s="3">
        <v>140.5</v>
      </c>
      <c r="S40" s="41">
        <v>4</v>
      </c>
      <c r="T40" s="3">
        <f t="shared" si="4"/>
        <v>793</v>
      </c>
    </row>
    <row r="41" spans="1:20" ht="15" customHeight="1" x14ac:dyDescent="0.2">
      <c r="A41" s="2">
        <v>9</v>
      </c>
      <c r="B41" s="34" t="s">
        <v>121</v>
      </c>
      <c r="C41" s="41" t="s">
        <v>76</v>
      </c>
      <c r="D41" s="11">
        <v>99.2</v>
      </c>
      <c r="E41" s="11">
        <v>98.9</v>
      </c>
      <c r="F41" s="11">
        <v>99.6</v>
      </c>
      <c r="G41" s="11">
        <v>98.8</v>
      </c>
      <c r="H41" s="11">
        <v>396.50000000000006</v>
      </c>
      <c r="I41" s="41">
        <v>14</v>
      </c>
      <c r="J41" s="11">
        <v>95.4</v>
      </c>
      <c r="K41" s="11">
        <v>94.7</v>
      </c>
      <c r="L41" s="11">
        <v>99.2</v>
      </c>
      <c r="M41" s="11">
        <v>102.2</v>
      </c>
      <c r="N41" s="11">
        <v>391.5</v>
      </c>
      <c r="O41" s="41">
        <v>13</v>
      </c>
      <c r="P41" s="11">
        <v>788</v>
      </c>
      <c r="Q41" s="12">
        <v>27</v>
      </c>
    </row>
    <row r="42" spans="1:20" ht="15" customHeight="1" x14ac:dyDescent="0.2">
      <c r="A42" s="2">
        <v>10</v>
      </c>
      <c r="B42" s="34" t="s">
        <v>48</v>
      </c>
      <c r="C42" s="41" t="s">
        <v>76</v>
      </c>
      <c r="D42" s="11">
        <v>97.5</v>
      </c>
      <c r="E42" s="11">
        <v>97.2</v>
      </c>
      <c r="F42" s="11">
        <v>95</v>
      </c>
      <c r="G42" s="11">
        <v>101.7</v>
      </c>
      <c r="H42" s="11">
        <v>391.4</v>
      </c>
      <c r="I42" s="41">
        <v>13</v>
      </c>
      <c r="J42" s="11">
        <v>98.8</v>
      </c>
      <c r="K42" s="11">
        <v>100.8</v>
      </c>
      <c r="L42" s="11">
        <v>97.3</v>
      </c>
      <c r="M42" s="11">
        <v>88.5</v>
      </c>
      <c r="N42" s="11">
        <v>385.4</v>
      </c>
      <c r="O42" s="41">
        <v>12</v>
      </c>
      <c r="P42" s="11">
        <v>776.8</v>
      </c>
      <c r="Q42" s="12">
        <v>25</v>
      </c>
    </row>
    <row r="43" spans="1:20" ht="15" customHeight="1" x14ac:dyDescent="0.2">
      <c r="A43" s="2">
        <v>11</v>
      </c>
      <c r="B43" s="34" t="s">
        <v>58</v>
      </c>
      <c r="C43" s="41" t="s">
        <v>76</v>
      </c>
      <c r="D43" s="11">
        <v>94.1</v>
      </c>
      <c r="E43" s="11">
        <v>94.7</v>
      </c>
      <c r="F43" s="11">
        <v>96.4</v>
      </c>
      <c r="G43" s="11">
        <v>95.8</v>
      </c>
      <c r="H43" s="11">
        <v>381</v>
      </c>
      <c r="I43" s="41">
        <v>7</v>
      </c>
      <c r="J43" s="11">
        <v>97.1</v>
      </c>
      <c r="K43" s="11">
        <v>97.3</v>
      </c>
      <c r="L43" s="11">
        <v>99.4</v>
      </c>
      <c r="M43" s="11">
        <v>98.8</v>
      </c>
      <c r="N43" s="11">
        <v>392.59999999999997</v>
      </c>
      <c r="O43" s="41">
        <v>14</v>
      </c>
      <c r="P43" s="11">
        <v>773.59999999999991</v>
      </c>
      <c r="Q43" s="12">
        <v>21</v>
      </c>
    </row>
    <row r="44" spans="1:20" ht="15" customHeight="1" x14ac:dyDescent="0.2">
      <c r="A44" s="2">
        <v>12</v>
      </c>
      <c r="B44" s="34" t="s">
        <v>54</v>
      </c>
      <c r="C44" s="41" t="s">
        <v>76</v>
      </c>
      <c r="D44" s="11">
        <v>92.9</v>
      </c>
      <c r="E44" s="11">
        <v>95.6</v>
      </c>
      <c r="F44" s="11">
        <v>91.8</v>
      </c>
      <c r="G44" s="11">
        <v>99</v>
      </c>
      <c r="H44" s="11">
        <v>379.3</v>
      </c>
      <c r="I44" s="41">
        <v>8</v>
      </c>
      <c r="J44" s="11">
        <v>97.4</v>
      </c>
      <c r="K44" s="11">
        <v>96.3</v>
      </c>
      <c r="L44" s="11">
        <v>94.8</v>
      </c>
      <c r="M44" s="11">
        <v>96.6</v>
      </c>
      <c r="N44" s="11">
        <v>385.1</v>
      </c>
      <c r="O44" s="41">
        <v>11</v>
      </c>
      <c r="P44" s="11">
        <v>764.40000000000009</v>
      </c>
      <c r="Q44" s="12">
        <v>19</v>
      </c>
    </row>
  </sheetData>
  <sortState ref="B33:T40">
    <sortCondition descending="1" ref="T33:T40"/>
  </sortState>
  <mergeCells count="2">
    <mergeCell ref="A1:T1"/>
    <mergeCell ref="A2:T2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Prone</vt:lpstr>
      <vt:lpstr>Sheet2</vt:lpstr>
      <vt:lpstr>MAR</vt:lpstr>
      <vt:lpstr>Sheet7</vt:lpstr>
      <vt:lpstr>3x40</vt:lpstr>
      <vt:lpstr>Prone Super Final</vt:lpstr>
      <vt:lpstr>Sheet3</vt:lpstr>
      <vt:lpstr>Super Stand Final</vt:lpstr>
      <vt:lpstr>WAR</vt:lpstr>
      <vt:lpstr>Sheet6</vt:lpstr>
      <vt:lpstr>3x20</vt:lpstr>
      <vt:lpstr>Sheet1</vt:lpstr>
      <vt:lpstr>R6 Pr 50 Mix</vt:lpstr>
      <vt:lpstr>R8 3x20</vt:lpstr>
      <vt:lpstr> R3, R4, R5 </vt:lpstr>
      <vt:lpstr>Sheet8</vt:lpstr>
      <vt:lpstr>R2 Women 10m Stand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Windows User</cp:lastModifiedBy>
  <cp:lastPrinted>2015-02-15T19:56:41Z</cp:lastPrinted>
  <dcterms:created xsi:type="dcterms:W3CDTF">2015-02-11T17:48:22Z</dcterms:created>
  <dcterms:modified xsi:type="dcterms:W3CDTF">2015-02-15T20:43:29Z</dcterms:modified>
</cp:coreProperties>
</file>