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810" yWindow="165" windowWidth="7590" windowHeight="7590" activeTab="4"/>
  </bookViews>
  <sheets>
    <sheet name="Skeet " sheetId="4" r:id="rId1"/>
    <sheet name="Skeet Points" sheetId="5" r:id="rId2"/>
    <sheet name="Double Trap" sheetId="6" r:id="rId3"/>
    <sheet name="DT Points" sheetId="7" r:id="rId4"/>
    <sheet name="Trap Scores" sheetId="3" r:id="rId5"/>
    <sheet name="Trap Points" sheetId="2" r:id="rId6"/>
    <sheet name="Trap Overall Shootoff" sheetId="8" r:id="rId7"/>
  </sheets>
  <definedNames>
    <definedName name="_xlnm._FilterDatabase" localSheetId="2" hidden="1">'Double Trap'!$A$12:$U$24</definedName>
    <definedName name="_xlnm.Print_Area" localSheetId="0">'Skeet '!$A$11:$AC$81</definedName>
    <definedName name="_xlnm.Print_Area" localSheetId="4">'Trap Scores'!$A$1:$Z$105</definedName>
  </definedNames>
  <calcPr calcId="145621"/>
</workbook>
</file>

<file path=xl/calcChain.xml><?xml version="1.0" encoding="utf-8"?>
<calcChain xmlns="http://schemas.openxmlformats.org/spreadsheetml/2006/main">
  <c r="AM20" i="2" l="1"/>
  <c r="AM21" i="2"/>
  <c r="AM22" i="2"/>
  <c r="AM23" i="2"/>
  <c r="AM24" i="2"/>
  <c r="AM25" i="2"/>
  <c r="AM26" i="2"/>
  <c r="AM27" i="2"/>
  <c r="AM19" i="2"/>
  <c r="AC27" i="2"/>
  <c r="AC26" i="2"/>
  <c r="AC20" i="2"/>
  <c r="AC21" i="2"/>
  <c r="AC22" i="2"/>
  <c r="AC23" i="2"/>
  <c r="AC24" i="2"/>
  <c r="AC25" i="2"/>
  <c r="AC19" i="2"/>
  <c r="AM5" i="2"/>
  <c r="AM6" i="2"/>
  <c r="AM7" i="2"/>
  <c r="AM8" i="2"/>
  <c r="AM9" i="2"/>
  <c r="AM10" i="2"/>
  <c r="AM11" i="2"/>
  <c r="AM4" i="2"/>
  <c r="AC5" i="2"/>
  <c r="AC6" i="2"/>
  <c r="AC7" i="2"/>
  <c r="AC8" i="2"/>
  <c r="AC9" i="2"/>
  <c r="AC10" i="2"/>
  <c r="AC11" i="2"/>
  <c r="AC4" i="2"/>
  <c r="Q48" i="3" l="1"/>
  <c r="T72" i="3" l="1"/>
  <c r="T73" i="3"/>
  <c r="T77" i="3"/>
  <c r="T82" i="3"/>
  <c r="T75" i="3"/>
  <c r="T79" i="3"/>
  <c r="T78" i="3"/>
  <c r="T81" i="3"/>
  <c r="T76" i="3"/>
  <c r="T85" i="3"/>
  <c r="T84" i="3"/>
  <c r="T80" i="3"/>
  <c r="T86" i="3"/>
  <c r="T88" i="3"/>
  <c r="T98" i="3"/>
  <c r="T90" i="3"/>
  <c r="T91" i="3"/>
  <c r="T83" i="3"/>
  <c r="T89" i="3"/>
  <c r="T87" i="3"/>
  <c r="T94" i="3"/>
  <c r="T93" i="3"/>
  <c r="T96" i="3"/>
  <c r="T95" i="3"/>
  <c r="T92" i="3"/>
  <c r="T97" i="3"/>
  <c r="T101" i="3"/>
  <c r="T103" i="3"/>
  <c r="T99" i="3"/>
  <c r="T100" i="3"/>
  <c r="T104" i="3"/>
  <c r="T102" i="3"/>
  <c r="Q72" i="3"/>
  <c r="Q73" i="3"/>
  <c r="Q77" i="3"/>
  <c r="Q82" i="3"/>
  <c r="Q75" i="3"/>
  <c r="U75" i="3" s="1"/>
  <c r="Q79" i="3"/>
  <c r="Q78" i="3"/>
  <c r="U78" i="3" s="1"/>
  <c r="Q81" i="3"/>
  <c r="Q76" i="3"/>
  <c r="Q85" i="3"/>
  <c r="Q84" i="3"/>
  <c r="Q80" i="3"/>
  <c r="Q86" i="3"/>
  <c r="Q88" i="3"/>
  <c r="Q98" i="3"/>
  <c r="U98" i="3" s="1"/>
  <c r="Q90" i="3"/>
  <c r="Q91" i="3"/>
  <c r="Q83" i="3"/>
  <c r="Q89" i="3"/>
  <c r="Q87" i="3"/>
  <c r="Q94" i="3"/>
  <c r="Q93" i="3"/>
  <c r="Q96" i="3"/>
  <c r="U96" i="3" s="1"/>
  <c r="Q95" i="3"/>
  <c r="Q92" i="3"/>
  <c r="Q97" i="3"/>
  <c r="Q101" i="3"/>
  <c r="Q103" i="3"/>
  <c r="Q99" i="3"/>
  <c r="U99" i="3" s="1"/>
  <c r="Q100" i="3"/>
  <c r="Q104" i="3"/>
  <c r="U104" i="3" s="1"/>
  <c r="Q102" i="3"/>
  <c r="L72" i="3"/>
  <c r="L73" i="3"/>
  <c r="L77" i="3"/>
  <c r="L82" i="3"/>
  <c r="L75" i="3"/>
  <c r="L79" i="3"/>
  <c r="L78" i="3"/>
  <c r="L81" i="3"/>
  <c r="L76" i="3"/>
  <c r="L85" i="3"/>
  <c r="L84" i="3"/>
  <c r="L80" i="3"/>
  <c r="L86" i="3"/>
  <c r="L88" i="3"/>
  <c r="L98" i="3"/>
  <c r="L90" i="3"/>
  <c r="L91" i="3"/>
  <c r="L83" i="3"/>
  <c r="L89" i="3"/>
  <c r="L87" i="3"/>
  <c r="L94" i="3"/>
  <c r="L93" i="3"/>
  <c r="L96" i="3"/>
  <c r="L95" i="3"/>
  <c r="L92" i="3"/>
  <c r="L97" i="3"/>
  <c r="L101" i="3"/>
  <c r="L103" i="3"/>
  <c r="L99" i="3"/>
  <c r="L100" i="3"/>
  <c r="L104" i="3"/>
  <c r="L102" i="3"/>
  <c r="T74" i="3"/>
  <c r="Q74" i="3"/>
  <c r="L74" i="3"/>
  <c r="T18" i="3"/>
  <c r="T24" i="3"/>
  <c r="T26" i="3"/>
  <c r="T32" i="3"/>
  <c r="T27" i="3"/>
  <c r="T28" i="3"/>
  <c r="T48" i="3"/>
  <c r="T16" i="3"/>
  <c r="T17" i="3"/>
  <c r="T19" i="3"/>
  <c r="T21" i="3"/>
  <c r="T22" i="3"/>
  <c r="T31" i="3"/>
  <c r="T38" i="3"/>
  <c r="T14" i="3"/>
  <c r="T23" i="3"/>
  <c r="T29" i="3"/>
  <c r="T41" i="3"/>
  <c r="T37" i="3"/>
  <c r="T40" i="3"/>
  <c r="T65" i="3"/>
  <c r="T33" i="3"/>
  <c r="T34" i="3"/>
  <c r="T35" i="3"/>
  <c r="T50" i="3"/>
  <c r="T20" i="3"/>
  <c r="T39" i="3"/>
  <c r="T56" i="3"/>
  <c r="T25" i="3"/>
  <c r="T36" i="3"/>
  <c r="T55" i="3"/>
  <c r="T44" i="3"/>
  <c r="T42" i="3"/>
  <c r="T43" i="3"/>
  <c r="T46" i="3"/>
  <c r="T59" i="3"/>
  <c r="T30" i="3"/>
  <c r="T47" i="3"/>
  <c r="T45" i="3"/>
  <c r="T64" i="3"/>
  <c r="T49" i="3"/>
  <c r="T61" i="3"/>
  <c r="T52" i="3"/>
  <c r="T62" i="3"/>
  <c r="T66" i="3"/>
  <c r="T51" i="3"/>
  <c r="T67" i="3"/>
  <c r="T63" i="3"/>
  <c r="T58" i="3"/>
  <c r="T53" i="3"/>
  <c r="T54" i="3"/>
  <c r="T60" i="3"/>
  <c r="T57" i="3"/>
  <c r="Q18" i="3"/>
  <c r="Q24" i="3"/>
  <c r="Q26" i="3"/>
  <c r="Q32" i="3"/>
  <c r="Q27" i="3"/>
  <c r="Q28" i="3"/>
  <c r="Q16" i="3"/>
  <c r="Q17" i="3"/>
  <c r="Q19" i="3"/>
  <c r="Q21" i="3"/>
  <c r="Q22" i="3"/>
  <c r="Q31" i="3"/>
  <c r="Q38" i="3"/>
  <c r="Q14" i="3"/>
  <c r="Q23" i="3"/>
  <c r="Q29" i="3"/>
  <c r="Q41" i="3"/>
  <c r="Q37" i="3"/>
  <c r="Q40" i="3"/>
  <c r="Q65" i="3"/>
  <c r="Q33" i="3"/>
  <c r="Q34" i="3"/>
  <c r="Q35" i="3"/>
  <c r="Q50" i="3"/>
  <c r="Q20" i="3"/>
  <c r="Q39" i="3"/>
  <c r="Q56" i="3"/>
  <c r="Q25" i="3"/>
  <c r="Q36" i="3"/>
  <c r="Q55" i="3"/>
  <c r="Q44" i="3"/>
  <c r="Q42" i="3"/>
  <c r="Q43" i="3"/>
  <c r="Q46" i="3"/>
  <c r="Q59" i="3"/>
  <c r="Q30" i="3"/>
  <c r="Q47" i="3"/>
  <c r="Q45" i="3"/>
  <c r="Q64" i="3"/>
  <c r="Q49" i="3"/>
  <c r="Q61" i="3"/>
  <c r="Q52" i="3"/>
  <c r="Q62" i="3"/>
  <c r="Q66" i="3"/>
  <c r="Q51" i="3"/>
  <c r="Q67" i="3"/>
  <c r="Q63" i="3"/>
  <c r="Q58" i="3"/>
  <c r="Q53" i="3"/>
  <c r="Q54" i="3"/>
  <c r="Q60" i="3"/>
  <c r="Q57" i="3"/>
  <c r="L18" i="3"/>
  <c r="L24" i="3"/>
  <c r="L26" i="3"/>
  <c r="L32" i="3"/>
  <c r="L27" i="3"/>
  <c r="L28" i="3"/>
  <c r="L48" i="3"/>
  <c r="L16" i="3"/>
  <c r="L17" i="3"/>
  <c r="L19" i="3"/>
  <c r="L21" i="3"/>
  <c r="L22" i="3"/>
  <c r="L31" i="3"/>
  <c r="L38" i="3"/>
  <c r="L14" i="3"/>
  <c r="L23" i="3"/>
  <c r="L29" i="3"/>
  <c r="L41" i="3"/>
  <c r="L37" i="3"/>
  <c r="L40" i="3"/>
  <c r="L65" i="3"/>
  <c r="L33" i="3"/>
  <c r="L34" i="3"/>
  <c r="L35" i="3"/>
  <c r="L50" i="3"/>
  <c r="L20" i="3"/>
  <c r="L39" i="3"/>
  <c r="L56" i="3"/>
  <c r="L25" i="3"/>
  <c r="L36" i="3"/>
  <c r="L55" i="3"/>
  <c r="L44" i="3"/>
  <c r="L42" i="3"/>
  <c r="L43" i="3"/>
  <c r="L46" i="3"/>
  <c r="L59" i="3"/>
  <c r="L30" i="3"/>
  <c r="L47" i="3"/>
  <c r="L45" i="3"/>
  <c r="L64" i="3"/>
  <c r="L49" i="3"/>
  <c r="L61" i="3"/>
  <c r="L52" i="3"/>
  <c r="L62" i="3"/>
  <c r="L66" i="3"/>
  <c r="L51" i="3"/>
  <c r="L67" i="3"/>
  <c r="L63" i="3"/>
  <c r="L58" i="3"/>
  <c r="L53" i="3"/>
  <c r="L54" i="3"/>
  <c r="L60" i="3"/>
  <c r="L57" i="3"/>
  <c r="T15" i="3"/>
  <c r="Q15" i="3"/>
  <c r="L15" i="3"/>
  <c r="I16" i="3"/>
  <c r="I17" i="3"/>
  <c r="I15" i="3"/>
  <c r="I14" i="3"/>
  <c r="I19" i="3"/>
  <c r="I18" i="3"/>
  <c r="I25" i="3"/>
  <c r="I24" i="3"/>
  <c r="I21" i="3"/>
  <c r="I23" i="3"/>
  <c r="I30" i="3"/>
  <c r="I29" i="3"/>
  <c r="I22" i="3"/>
  <c r="I26" i="3"/>
  <c r="I32" i="3"/>
  <c r="I27" i="3"/>
  <c r="I28" i="3"/>
  <c r="I33" i="3"/>
  <c r="I34" i="3"/>
  <c r="I31" i="3"/>
  <c r="I35" i="3"/>
  <c r="I41" i="3"/>
  <c r="I36" i="3"/>
  <c r="I39" i="3"/>
  <c r="I37" i="3"/>
  <c r="I38" i="3"/>
  <c r="I42" i="3"/>
  <c r="I40" i="3"/>
  <c r="I43" i="3"/>
  <c r="I44" i="3"/>
  <c r="I45" i="3"/>
  <c r="I47" i="3"/>
  <c r="I46" i="3"/>
  <c r="I59" i="3"/>
  <c r="I64" i="3"/>
  <c r="I49" i="3"/>
  <c r="I61" i="3"/>
  <c r="I52" i="3"/>
  <c r="I62" i="3"/>
  <c r="I66" i="3"/>
  <c r="I51" i="3"/>
  <c r="I48" i="3"/>
  <c r="I56" i="3"/>
  <c r="I55" i="3"/>
  <c r="I65" i="3"/>
  <c r="I67" i="3"/>
  <c r="I50" i="3"/>
  <c r="I63" i="3"/>
  <c r="I58" i="3"/>
  <c r="I53" i="3"/>
  <c r="I54" i="3"/>
  <c r="I60" i="3"/>
  <c r="I57" i="3"/>
  <c r="I20" i="3"/>
  <c r="I72" i="3"/>
  <c r="I73" i="3"/>
  <c r="I77" i="3"/>
  <c r="I82" i="3"/>
  <c r="I75" i="3"/>
  <c r="I79" i="3"/>
  <c r="I78" i="3"/>
  <c r="I81" i="3"/>
  <c r="I76" i="3"/>
  <c r="I85" i="3"/>
  <c r="I84" i="3"/>
  <c r="I80" i="3"/>
  <c r="I86" i="3"/>
  <c r="I88" i="3"/>
  <c r="I98" i="3"/>
  <c r="I90" i="3"/>
  <c r="I91" i="3"/>
  <c r="I83" i="3"/>
  <c r="I89" i="3"/>
  <c r="I87" i="3"/>
  <c r="I94" i="3"/>
  <c r="I93" i="3"/>
  <c r="I96" i="3"/>
  <c r="I95" i="3"/>
  <c r="I92" i="3"/>
  <c r="I97" i="3"/>
  <c r="I101" i="3"/>
  <c r="I103" i="3"/>
  <c r="I99" i="3"/>
  <c r="I100" i="3"/>
  <c r="I104" i="3"/>
  <c r="I102" i="3"/>
  <c r="I74" i="3"/>
  <c r="M92" i="3" l="1"/>
  <c r="M94" i="3"/>
  <c r="M91" i="3"/>
  <c r="M86" i="3"/>
  <c r="M76" i="3"/>
  <c r="M72" i="3"/>
  <c r="U74" i="3"/>
  <c r="U72" i="3"/>
  <c r="M104" i="3"/>
  <c r="M96" i="3"/>
  <c r="M89" i="3"/>
  <c r="M84" i="3"/>
  <c r="M101" i="3"/>
  <c r="U94" i="3"/>
  <c r="U91" i="3"/>
  <c r="U76" i="3"/>
  <c r="U73" i="3"/>
  <c r="U86" i="3"/>
  <c r="U92" i="3"/>
  <c r="U83" i="3"/>
  <c r="U54" i="3"/>
  <c r="U67" i="3"/>
  <c r="U52" i="3"/>
  <c r="U45" i="3"/>
  <c r="M73" i="3"/>
  <c r="M66" i="3"/>
  <c r="M29" i="3"/>
  <c r="M31" i="3"/>
  <c r="M27" i="3"/>
  <c r="U46" i="3"/>
  <c r="U55" i="3"/>
  <c r="U39" i="3"/>
  <c r="U34" i="3"/>
  <c r="U37" i="3"/>
  <c r="U14" i="3"/>
  <c r="U21" i="3"/>
  <c r="U48" i="3"/>
  <c r="M15" i="3"/>
  <c r="U15" i="3"/>
  <c r="M65" i="3"/>
  <c r="U26" i="3"/>
  <c r="M18" i="3"/>
  <c r="M17" i="3"/>
  <c r="M74" i="3"/>
  <c r="U101" i="3"/>
  <c r="U84" i="3"/>
  <c r="M98" i="3"/>
  <c r="U97" i="3"/>
  <c r="U85" i="3"/>
  <c r="U89" i="3"/>
  <c r="U77" i="3"/>
  <c r="M97" i="3"/>
  <c r="M88" i="3"/>
  <c r="M78" i="3"/>
  <c r="M79" i="3"/>
  <c r="M80" i="3"/>
  <c r="U102" i="3"/>
  <c r="U95" i="3"/>
  <c r="U90" i="3"/>
  <c r="U81" i="3"/>
  <c r="M77" i="3"/>
  <c r="M103" i="3"/>
  <c r="M90" i="3"/>
  <c r="M81" i="3"/>
  <c r="U103" i="3"/>
  <c r="U87" i="3"/>
  <c r="U80" i="3"/>
  <c r="U82" i="3"/>
  <c r="M99" i="3"/>
  <c r="V99" i="3" s="1"/>
  <c r="X99" i="3" s="1"/>
  <c r="M75" i="3"/>
  <c r="M95" i="3"/>
  <c r="M85" i="3"/>
  <c r="U100" i="3"/>
  <c r="U93" i="3"/>
  <c r="U88" i="3"/>
  <c r="U79" i="3"/>
  <c r="M102" i="3"/>
  <c r="M100" i="3"/>
  <c r="M93" i="3"/>
  <c r="M87" i="3"/>
  <c r="M83" i="3"/>
  <c r="M30" i="3"/>
  <c r="M54" i="3"/>
  <c r="M52" i="3"/>
  <c r="M45" i="3"/>
  <c r="M46" i="3"/>
  <c r="M55" i="3"/>
  <c r="M39" i="3"/>
  <c r="M34" i="3"/>
  <c r="M37" i="3"/>
  <c r="V37" i="3" s="1"/>
  <c r="X37" i="3" s="1"/>
  <c r="M14" i="3"/>
  <c r="M21" i="3"/>
  <c r="M48" i="3"/>
  <c r="M26" i="3"/>
  <c r="U57" i="3"/>
  <c r="U58" i="3"/>
  <c r="U66" i="3"/>
  <c r="U49" i="3"/>
  <c r="U30" i="3"/>
  <c r="U42" i="3"/>
  <c r="U25" i="3"/>
  <c r="U50" i="3"/>
  <c r="U65" i="3"/>
  <c r="U29" i="3"/>
  <c r="U31" i="3"/>
  <c r="U17" i="3"/>
  <c r="U27" i="3"/>
  <c r="U18" i="3"/>
  <c r="M25" i="3"/>
  <c r="M50" i="3"/>
  <c r="V50" i="3" s="1"/>
  <c r="X50" i="3" s="1"/>
  <c r="M67" i="3"/>
  <c r="M53" i="3"/>
  <c r="M47" i="3"/>
  <c r="M43" i="3"/>
  <c r="M36" i="3"/>
  <c r="M20" i="3"/>
  <c r="M33" i="3"/>
  <c r="M41" i="3"/>
  <c r="M38" i="3"/>
  <c r="M19" i="3"/>
  <c r="M28" i="3"/>
  <c r="M24" i="3"/>
  <c r="U60" i="3"/>
  <c r="U63" i="3"/>
  <c r="U62" i="3"/>
  <c r="U64" i="3"/>
  <c r="U59" i="3"/>
  <c r="U44" i="3"/>
  <c r="U56" i="3"/>
  <c r="U35" i="3"/>
  <c r="U40" i="3"/>
  <c r="U23" i="3"/>
  <c r="U22" i="3"/>
  <c r="U16" i="3"/>
  <c r="U32" i="3"/>
  <c r="M42" i="3"/>
  <c r="M63" i="3"/>
  <c r="M64" i="3"/>
  <c r="M59" i="3"/>
  <c r="M44" i="3"/>
  <c r="M56" i="3"/>
  <c r="M35" i="3"/>
  <c r="M40" i="3"/>
  <c r="M23" i="3"/>
  <c r="M22" i="3"/>
  <c r="M16" i="3"/>
  <c r="M32" i="3"/>
  <c r="U53" i="3"/>
  <c r="U51" i="3"/>
  <c r="U61" i="3"/>
  <c r="U47" i="3"/>
  <c r="U43" i="3"/>
  <c r="U36" i="3"/>
  <c r="U20" i="3"/>
  <c r="U33" i="3"/>
  <c r="U41" i="3"/>
  <c r="U38" i="3"/>
  <c r="U19" i="3"/>
  <c r="U28" i="3"/>
  <c r="U24" i="3"/>
  <c r="M82" i="3"/>
  <c r="M57" i="3"/>
  <c r="M60" i="3"/>
  <c r="M58" i="3"/>
  <c r="V58" i="3" s="1"/>
  <c r="X58" i="3" s="1"/>
  <c r="M51" i="3"/>
  <c r="V51" i="3" s="1"/>
  <c r="X51" i="3" s="1"/>
  <c r="M62" i="3"/>
  <c r="M61" i="3"/>
  <c r="M49" i="3"/>
  <c r="Y72" i="3"/>
  <c r="Y79" i="3"/>
  <c r="Y73" i="3"/>
  <c r="Y81" i="3"/>
  <c r="Y76" i="3"/>
  <c r="Y85" i="3"/>
  <c r="Y77" i="3"/>
  <c r="Y84" i="3"/>
  <c r="Y88" i="3"/>
  <c r="Y75" i="3"/>
  <c r="Y82" i="3"/>
  <c r="Y98" i="3"/>
  <c r="Y86" i="3"/>
  <c r="Y78" i="3"/>
  <c r="Y91" i="3"/>
  <c r="Y83" i="3"/>
  <c r="Y90" i="3"/>
  <c r="Y89" i="3"/>
  <c r="Y87" i="3"/>
  <c r="Y80" i="3"/>
  <c r="Y94" i="3"/>
  <c r="Y93" i="3"/>
  <c r="Y96" i="3"/>
  <c r="Y95" i="3"/>
  <c r="Y92" i="3"/>
  <c r="Y97" i="3"/>
  <c r="Y104" i="3"/>
  <c r="Y100" i="3"/>
  <c r="Y103" i="3"/>
  <c r="Y101" i="3"/>
  <c r="Y102" i="3"/>
  <c r="Y99" i="3"/>
  <c r="Y74" i="3"/>
  <c r="Y16" i="3"/>
  <c r="Y17" i="3"/>
  <c r="Y15" i="3"/>
  <c r="Y14" i="3"/>
  <c r="Y19" i="3"/>
  <c r="Y18" i="3"/>
  <c r="Y25" i="3"/>
  <c r="Y24" i="3"/>
  <c r="Y21" i="3"/>
  <c r="Y23" i="3"/>
  <c r="Y30" i="3"/>
  <c r="Y29" i="3"/>
  <c r="Y22" i="3"/>
  <c r="Y26" i="3"/>
  <c r="Y32" i="3"/>
  <c r="Y27" i="3"/>
  <c r="Y28" i="3"/>
  <c r="Y33" i="3"/>
  <c r="Y34" i="3"/>
  <c r="Y31" i="3"/>
  <c r="Y35" i="3"/>
  <c r="Y41" i="3"/>
  <c r="Y36" i="3"/>
  <c r="Y39" i="3"/>
  <c r="Y37" i="3"/>
  <c r="Y38" i="3"/>
  <c r="Y42" i="3"/>
  <c r="Y40" i="3"/>
  <c r="Y43" i="3"/>
  <c r="Y44" i="3"/>
  <c r="Y45" i="3"/>
  <c r="Y47" i="3"/>
  <c r="Y46" i="3"/>
  <c r="Y59" i="3"/>
  <c r="Y64" i="3"/>
  <c r="Y49" i="3"/>
  <c r="Y61" i="3"/>
  <c r="Y52" i="3"/>
  <c r="Y62" i="3"/>
  <c r="Y66" i="3"/>
  <c r="Y51" i="3"/>
  <c r="Y48" i="3"/>
  <c r="Y56" i="3"/>
  <c r="Y55" i="3"/>
  <c r="Y65" i="3"/>
  <c r="Y67" i="3"/>
  <c r="Y50" i="3"/>
  <c r="Y63" i="3"/>
  <c r="Y58" i="3"/>
  <c r="Y53" i="3"/>
  <c r="Y54" i="3"/>
  <c r="Y60" i="3"/>
  <c r="Y57" i="3"/>
  <c r="Y20" i="3"/>
  <c r="V16" i="3" l="1"/>
  <c r="X16" i="3" s="1"/>
  <c r="Z16" i="3" s="1"/>
  <c r="V35" i="3"/>
  <c r="X35" i="3" s="1"/>
  <c r="Z35" i="3" s="1"/>
  <c r="V48" i="3"/>
  <c r="X48" i="3" s="1"/>
  <c r="Z48" i="3" s="1"/>
  <c r="V22" i="3"/>
  <c r="X22" i="3" s="1"/>
  <c r="Z22" i="3" s="1"/>
  <c r="V55" i="3"/>
  <c r="X55" i="3" s="1"/>
  <c r="Z55" i="3" s="1"/>
  <c r="V23" i="3"/>
  <c r="X23" i="3" s="1"/>
  <c r="Z23" i="3" s="1"/>
  <c r="V14" i="3"/>
  <c r="X14" i="3" s="1"/>
  <c r="Z14" i="3" s="1"/>
  <c r="V42" i="3"/>
  <c r="X42" i="3" s="1"/>
  <c r="Z42" i="3" s="1"/>
  <c r="V59" i="3"/>
  <c r="X59" i="3" s="1"/>
  <c r="Z59" i="3" s="1"/>
  <c r="V56" i="3"/>
  <c r="X56" i="3" s="1"/>
  <c r="Z56" i="3" s="1"/>
  <c r="V60" i="3"/>
  <c r="X60" i="3" s="1"/>
  <c r="Z60" i="3" s="1"/>
  <c r="V34" i="3"/>
  <c r="X34" i="3" s="1"/>
  <c r="Z34" i="3" s="1"/>
  <c r="V64" i="3"/>
  <c r="X64" i="3" s="1"/>
  <c r="Z64" i="3" s="1"/>
  <c r="V44" i="3"/>
  <c r="X44" i="3" s="1"/>
  <c r="Z44" i="3" s="1"/>
  <c r="V40" i="3"/>
  <c r="X40" i="3" s="1"/>
  <c r="Z40" i="3" s="1"/>
  <c r="V39" i="3"/>
  <c r="X39" i="3" s="1"/>
  <c r="Z39" i="3" s="1"/>
  <c r="V32" i="3"/>
  <c r="X32" i="3" s="1"/>
  <c r="Z32" i="3" s="1"/>
  <c r="V25" i="3"/>
  <c r="X25" i="3" s="1"/>
  <c r="Z25" i="3" s="1"/>
  <c r="V21" i="3"/>
  <c r="X21" i="3" s="1"/>
  <c r="Z21" i="3" s="1"/>
  <c r="V46" i="3"/>
  <c r="X46" i="3" s="1"/>
  <c r="Z46" i="3" s="1"/>
  <c r="V31" i="3"/>
  <c r="X31" i="3" s="1"/>
  <c r="Z31" i="3" s="1"/>
  <c r="V52" i="3"/>
  <c r="X52" i="3" s="1"/>
  <c r="Z52" i="3" s="1"/>
  <c r="V63" i="3"/>
  <c r="X63" i="3" s="1"/>
  <c r="Z63" i="3" s="1"/>
  <c r="V53" i="3"/>
  <c r="X53" i="3" s="1"/>
  <c r="Z53" i="3" s="1"/>
  <c r="V45" i="3"/>
  <c r="X45" i="3" s="1"/>
  <c r="Z45" i="3" s="1"/>
  <c r="V61" i="3"/>
  <c r="X61" i="3" s="1"/>
  <c r="Z61" i="3" s="1"/>
  <c r="V33" i="3"/>
  <c r="X33" i="3" s="1"/>
  <c r="Z33" i="3" s="1"/>
  <c r="V47" i="3"/>
  <c r="X47" i="3" s="1"/>
  <c r="Z47" i="3" s="1"/>
  <c r="V38" i="3"/>
  <c r="X38" i="3" s="1"/>
  <c r="Z38" i="3" s="1"/>
  <c r="V36" i="3"/>
  <c r="X36" i="3" s="1"/>
  <c r="Z36" i="3" s="1"/>
  <c r="V67" i="3"/>
  <c r="X67" i="3" s="1"/>
  <c r="Z67" i="3" s="1"/>
  <c r="V57" i="3"/>
  <c r="X57" i="3" s="1"/>
  <c r="Z57" i="3" s="1"/>
  <c r="V54" i="3"/>
  <c r="X54" i="3" s="1"/>
  <c r="Z54" i="3" s="1"/>
  <c r="V17" i="3"/>
  <c r="X17" i="3" s="1"/>
  <c r="Z17" i="3" s="1"/>
  <c r="V15" i="3"/>
  <c r="V62" i="3"/>
  <c r="X62" i="3" s="1"/>
  <c r="Z62" i="3" s="1"/>
  <c r="V26" i="3"/>
  <c r="X26" i="3" s="1"/>
  <c r="Z26" i="3" s="1"/>
  <c r="V66" i="3"/>
  <c r="X66" i="3" s="1"/>
  <c r="Z66" i="3" s="1"/>
  <c r="V27" i="3"/>
  <c r="X27" i="3" s="1"/>
  <c r="Z27" i="3" s="1"/>
  <c r="V29" i="3"/>
  <c r="X29" i="3" s="1"/>
  <c r="Z29" i="3" s="1"/>
  <c r="V20" i="3"/>
  <c r="X20" i="3" s="1"/>
  <c r="Z20" i="3" s="1"/>
  <c r="V24" i="3"/>
  <c r="X24" i="3" s="1"/>
  <c r="Z24" i="3" s="1"/>
  <c r="V41" i="3"/>
  <c r="X41" i="3" s="1"/>
  <c r="Z41" i="3" s="1"/>
  <c r="V43" i="3"/>
  <c r="X43" i="3" s="1"/>
  <c r="Z43" i="3" s="1"/>
  <c r="V18" i="3"/>
  <c r="X18" i="3" s="1"/>
  <c r="Z18" i="3" s="1"/>
  <c r="Z99" i="3"/>
  <c r="V49" i="3"/>
  <c r="X49" i="3" s="1"/>
  <c r="Z49" i="3" s="1"/>
  <c r="Z51" i="3"/>
  <c r="V65" i="3"/>
  <c r="X65" i="3" s="1"/>
  <c r="Z65" i="3" s="1"/>
  <c r="V30" i="3"/>
  <c r="X30" i="3" s="1"/>
  <c r="Z30" i="3" s="1"/>
  <c r="Z37" i="3"/>
  <c r="Z58" i="3"/>
  <c r="V19" i="3"/>
  <c r="X19" i="3" s="1"/>
  <c r="Z19" i="3" s="1"/>
  <c r="V28" i="3"/>
  <c r="X28" i="3" s="1"/>
  <c r="Z28" i="3" s="1"/>
  <c r="Z50" i="3"/>
  <c r="Q6" i="5"/>
  <c r="Q7" i="5"/>
  <c r="Q8" i="5"/>
  <c r="Q9" i="5"/>
  <c r="Q10" i="5"/>
  <c r="Q11" i="5"/>
  <c r="Q5" i="5"/>
  <c r="P23" i="5"/>
  <c r="P24" i="5"/>
  <c r="P25" i="5"/>
  <c r="P26" i="5"/>
  <c r="P27" i="5"/>
  <c r="P28" i="5"/>
  <c r="P22" i="5"/>
  <c r="X15" i="3" l="1"/>
  <c r="Z15" i="3" s="1"/>
  <c r="X69" i="4"/>
  <c r="X77" i="4"/>
  <c r="AB77" i="4" l="1"/>
  <c r="M77" i="4"/>
  <c r="U77" i="4"/>
  <c r="Y77" i="4" s="1"/>
  <c r="I77" i="4"/>
  <c r="J77" i="4" s="1"/>
  <c r="S24" i="6"/>
  <c r="K24" i="6"/>
  <c r="N77" i="4" l="1"/>
  <c r="AA77" i="4" s="1"/>
  <c r="AC77" i="4" s="1"/>
  <c r="T24" i="6"/>
  <c r="V24" i="6" s="1"/>
  <c r="O77" i="4" l="1"/>
  <c r="Q77" i="4"/>
  <c r="Q5" i="7"/>
  <c r="Q6" i="7"/>
  <c r="Q7" i="7"/>
  <c r="Q8" i="7"/>
  <c r="Q9" i="7"/>
  <c r="Q10" i="7"/>
  <c r="Q4" i="7"/>
  <c r="S14" i="6" l="1"/>
  <c r="S15" i="6"/>
  <c r="S16" i="6"/>
  <c r="S17" i="6"/>
  <c r="S18" i="6"/>
  <c r="S19" i="6"/>
  <c r="S20" i="6"/>
  <c r="S22" i="6"/>
  <c r="S21" i="6"/>
  <c r="S23" i="6"/>
  <c r="S25" i="6"/>
  <c r="S26" i="6"/>
  <c r="S13" i="6"/>
  <c r="AB65" i="4" l="1"/>
  <c r="AB66" i="4"/>
  <c r="AB68" i="4"/>
  <c r="AB67" i="4"/>
  <c r="AB69" i="4"/>
  <c r="AB70" i="4"/>
  <c r="AB71" i="4"/>
  <c r="AB72" i="4"/>
  <c r="AB73" i="4"/>
  <c r="AB75" i="4"/>
  <c r="AB76" i="4"/>
  <c r="AB74" i="4"/>
  <c r="AB78" i="4"/>
  <c r="AB80" i="4"/>
  <c r="AB79" i="4"/>
  <c r="AB64" i="4"/>
  <c r="AB14" i="4"/>
  <c r="AB15" i="4"/>
  <c r="AB16" i="4"/>
  <c r="AB17" i="4"/>
  <c r="AB18" i="4"/>
  <c r="AB21" i="4"/>
  <c r="AB20" i="4"/>
  <c r="AB19" i="4"/>
  <c r="AB22" i="4"/>
  <c r="AB23" i="4"/>
  <c r="AB25" i="4"/>
  <c r="AB24" i="4"/>
  <c r="AB26" i="4"/>
  <c r="AB27" i="4"/>
  <c r="AB28" i="4"/>
  <c r="AB34" i="4"/>
  <c r="AB29" i="4"/>
  <c r="AB31" i="4"/>
  <c r="AB32" i="4"/>
  <c r="AB30" i="4"/>
  <c r="AB33" i="4"/>
  <c r="AB36" i="4"/>
  <c r="AB37" i="4"/>
  <c r="AB35" i="4"/>
  <c r="AB38" i="4"/>
  <c r="AB40" i="4"/>
  <c r="AB39" i="4"/>
  <c r="AB41" i="4"/>
  <c r="AB42" i="4"/>
  <c r="AB43" i="4"/>
  <c r="AB44" i="4"/>
  <c r="AB45" i="4"/>
  <c r="AB49" i="4"/>
  <c r="AB46" i="4"/>
  <c r="AB47" i="4"/>
  <c r="AB48" i="4"/>
  <c r="AB50" i="4"/>
  <c r="AB51" i="4"/>
  <c r="AB53" i="4"/>
  <c r="AB52" i="4"/>
  <c r="AB54" i="4"/>
  <c r="AB55" i="4"/>
  <c r="AB56" i="4"/>
  <c r="AB13" i="4"/>
  <c r="Q58" i="4"/>
  <c r="Q57" i="4"/>
  <c r="AC57" i="4"/>
  <c r="AC58" i="4"/>
  <c r="K15" i="6" l="1"/>
  <c r="K14" i="6"/>
  <c r="K16" i="6"/>
  <c r="K20" i="6"/>
  <c r="K17" i="6"/>
  <c r="K19" i="6"/>
  <c r="K22" i="6"/>
  <c r="K21" i="6"/>
  <c r="K18" i="6"/>
  <c r="K23" i="6"/>
  <c r="K25" i="6"/>
  <c r="K26" i="6"/>
  <c r="K13" i="6"/>
  <c r="M26" i="6" l="1"/>
  <c r="T26" i="6"/>
  <c r="V26" i="6" s="1"/>
  <c r="W26" i="6" s="1"/>
  <c r="M21" i="6"/>
  <c r="T21" i="6"/>
  <c r="M20" i="6"/>
  <c r="T20" i="6"/>
  <c r="M25" i="6"/>
  <c r="T25" i="6"/>
  <c r="M22" i="6"/>
  <c r="T22" i="6"/>
  <c r="M16" i="6"/>
  <c r="T16" i="6"/>
  <c r="M23" i="6"/>
  <c r="T23" i="6"/>
  <c r="M19" i="6"/>
  <c r="T19" i="6"/>
  <c r="M14" i="6"/>
  <c r="T14" i="6"/>
  <c r="V14" i="6" s="1"/>
  <c r="W14" i="6" s="1"/>
  <c r="M13" i="6"/>
  <c r="T13" i="6"/>
  <c r="V13" i="6" s="1"/>
  <c r="W13" i="6" s="1"/>
  <c r="M18" i="6"/>
  <c r="T18" i="6"/>
  <c r="M17" i="6"/>
  <c r="T17" i="6"/>
  <c r="V17" i="6" s="1"/>
  <c r="W17" i="6" s="1"/>
  <c r="M15" i="6"/>
  <c r="T15" i="6"/>
  <c r="V15" i="6" s="1"/>
  <c r="W15" i="6" s="1"/>
  <c r="I41" i="4"/>
  <c r="J41" i="4" s="1"/>
  <c r="M41" i="4"/>
  <c r="U41" i="4"/>
  <c r="X41" i="4"/>
  <c r="I42" i="4"/>
  <c r="M42" i="4"/>
  <c r="U42" i="4"/>
  <c r="X42" i="4"/>
  <c r="I43" i="4"/>
  <c r="M43" i="4"/>
  <c r="U43" i="4"/>
  <c r="X43" i="4"/>
  <c r="I44" i="4"/>
  <c r="M44" i="4"/>
  <c r="U44" i="4"/>
  <c r="X44" i="4"/>
  <c r="I45" i="4"/>
  <c r="J45" i="4" s="1"/>
  <c r="M45" i="4"/>
  <c r="U45" i="4"/>
  <c r="X45" i="4"/>
  <c r="V74" i="3"/>
  <c r="V72" i="3"/>
  <c r="X72" i="3" s="1"/>
  <c r="Z72" i="3" s="1"/>
  <c r="V79" i="3"/>
  <c r="X79" i="3" s="1"/>
  <c r="Z79" i="3" s="1"/>
  <c r="V73" i="3"/>
  <c r="X73" i="3" s="1"/>
  <c r="Z73" i="3" s="1"/>
  <c r="V81" i="3"/>
  <c r="X81" i="3" s="1"/>
  <c r="Z81" i="3" s="1"/>
  <c r="V76" i="3"/>
  <c r="X76" i="3" s="1"/>
  <c r="Z76" i="3" s="1"/>
  <c r="V85" i="3"/>
  <c r="X85" i="3" s="1"/>
  <c r="Z85" i="3" s="1"/>
  <c r="V77" i="3"/>
  <c r="X77" i="3" s="1"/>
  <c r="Z77" i="3" s="1"/>
  <c r="V84" i="3"/>
  <c r="X84" i="3" s="1"/>
  <c r="Z84" i="3" s="1"/>
  <c r="V88" i="3"/>
  <c r="X88" i="3" s="1"/>
  <c r="Z88" i="3" s="1"/>
  <c r="V75" i="3"/>
  <c r="X75" i="3" s="1"/>
  <c r="Z75" i="3" s="1"/>
  <c r="V82" i="3"/>
  <c r="X82" i="3" s="1"/>
  <c r="Z82" i="3" s="1"/>
  <c r="M69" i="4"/>
  <c r="U69" i="4"/>
  <c r="X74" i="3" l="1"/>
  <c r="Z74" i="3" s="1"/>
  <c r="Y43" i="4"/>
  <c r="V19" i="6"/>
  <c r="W19" i="6" s="1"/>
  <c r="V16" i="6"/>
  <c r="W16" i="6" s="1"/>
  <c r="V25" i="6"/>
  <c r="W25" i="6" s="1"/>
  <c r="V21" i="6"/>
  <c r="W21" i="6" s="1"/>
  <c r="V18" i="6"/>
  <c r="W18" i="6" s="1"/>
  <c r="V23" i="6"/>
  <c r="W23" i="6" s="1"/>
  <c r="V22" i="6"/>
  <c r="W22" i="6" s="1"/>
  <c r="V20" i="6"/>
  <c r="W20" i="6" s="1"/>
  <c r="Y69" i="4"/>
  <c r="Y42" i="4"/>
  <c r="N42" i="4"/>
  <c r="Y41" i="4"/>
  <c r="J42" i="4"/>
  <c r="N41" i="4"/>
  <c r="Y44" i="4"/>
  <c r="N44" i="4"/>
  <c r="Q44" i="4" s="1"/>
  <c r="N45" i="4"/>
  <c r="J44" i="4"/>
  <c r="Y45" i="4"/>
  <c r="N43" i="4"/>
  <c r="Q43" i="4" s="1"/>
  <c r="J43" i="4"/>
  <c r="V101" i="3"/>
  <c r="X101" i="3" s="1"/>
  <c r="Z101" i="3" s="1"/>
  <c r="V102" i="3"/>
  <c r="X102" i="3" s="1"/>
  <c r="Z102" i="3" s="1"/>
  <c r="V97" i="3"/>
  <c r="X97" i="3" s="1"/>
  <c r="Z97" i="3" s="1"/>
  <c r="V104" i="3"/>
  <c r="X104" i="3" s="1"/>
  <c r="Z104" i="3" s="1"/>
  <c r="V100" i="3"/>
  <c r="X100" i="3" s="1"/>
  <c r="Z100" i="3" s="1"/>
  <c r="V103" i="3"/>
  <c r="X103" i="3" s="1"/>
  <c r="Z103" i="3" s="1"/>
  <c r="AA41" i="4" l="1"/>
  <c r="AC41" i="4" s="1"/>
  <c r="AA45" i="4"/>
  <c r="AC45" i="4" s="1"/>
  <c r="AA44" i="4"/>
  <c r="AC44" i="4" s="1"/>
  <c r="AA42" i="4"/>
  <c r="AC42" i="4" s="1"/>
  <c r="AA43" i="4"/>
  <c r="AC43" i="4" s="1"/>
  <c r="O41" i="4"/>
  <c r="Q41" i="4"/>
  <c r="O45" i="4"/>
  <c r="Q45" i="4"/>
  <c r="O42" i="4"/>
  <c r="Q42" i="4"/>
  <c r="O43" i="4"/>
  <c r="O44" i="4"/>
  <c r="I69" i="4"/>
  <c r="J69" i="4" l="1"/>
  <c r="N69" i="4"/>
  <c r="U80" i="4"/>
  <c r="X80" i="4"/>
  <c r="I80" i="4"/>
  <c r="M80" i="4"/>
  <c r="U78" i="4"/>
  <c r="X78" i="4"/>
  <c r="I78" i="4"/>
  <c r="J78" i="4" s="1"/>
  <c r="M78" i="4"/>
  <c r="U79" i="4"/>
  <c r="X79" i="4"/>
  <c r="I79" i="4"/>
  <c r="J79" i="4" s="1"/>
  <c r="M79" i="4"/>
  <c r="U74" i="4"/>
  <c r="X74" i="4"/>
  <c r="I74" i="4"/>
  <c r="M74" i="4"/>
  <c r="U75" i="4"/>
  <c r="X75" i="4"/>
  <c r="I75" i="4"/>
  <c r="J75" i="4" s="1"/>
  <c r="M75" i="4"/>
  <c r="U76" i="4"/>
  <c r="X76" i="4"/>
  <c r="I76" i="4"/>
  <c r="J76" i="4" s="1"/>
  <c r="M76" i="4"/>
  <c r="U73" i="4"/>
  <c r="X73" i="4"/>
  <c r="I73" i="4"/>
  <c r="M73" i="4"/>
  <c r="U72" i="4"/>
  <c r="X72" i="4"/>
  <c r="I72" i="4"/>
  <c r="J72" i="4" s="1"/>
  <c r="M72" i="4"/>
  <c r="U70" i="4"/>
  <c r="X70" i="4"/>
  <c r="I70" i="4"/>
  <c r="J70" i="4" s="1"/>
  <c r="M70" i="4"/>
  <c r="U71" i="4"/>
  <c r="X71" i="4"/>
  <c r="I71" i="4"/>
  <c r="M71" i="4"/>
  <c r="U67" i="4"/>
  <c r="X67" i="4"/>
  <c r="I67" i="4"/>
  <c r="M67" i="4"/>
  <c r="U66" i="4"/>
  <c r="X66" i="4"/>
  <c r="I66" i="4"/>
  <c r="M66" i="4"/>
  <c r="U68" i="4"/>
  <c r="X68" i="4"/>
  <c r="I68" i="4"/>
  <c r="M68" i="4"/>
  <c r="U65" i="4"/>
  <c r="X65" i="4"/>
  <c r="I65" i="4"/>
  <c r="M65" i="4"/>
  <c r="U64" i="4"/>
  <c r="X64" i="4"/>
  <c r="I64" i="4"/>
  <c r="M64" i="4"/>
  <c r="I15" i="4"/>
  <c r="M15" i="4"/>
  <c r="U15" i="4"/>
  <c r="X15" i="4"/>
  <c r="I14" i="4"/>
  <c r="J14" i="4" s="1"/>
  <c r="M14" i="4"/>
  <c r="U14" i="4"/>
  <c r="X14" i="4"/>
  <c r="I16" i="4"/>
  <c r="M16" i="4"/>
  <c r="U16" i="4"/>
  <c r="X16" i="4"/>
  <c r="I20" i="4"/>
  <c r="M20" i="4"/>
  <c r="U20" i="4"/>
  <c r="X20" i="4"/>
  <c r="I21" i="4"/>
  <c r="J21" i="4" s="1"/>
  <c r="M21" i="4"/>
  <c r="U21" i="4"/>
  <c r="X21" i="4"/>
  <c r="I19" i="4"/>
  <c r="J19" i="4" s="1"/>
  <c r="M19" i="4"/>
  <c r="U19" i="4"/>
  <c r="X19" i="4"/>
  <c r="I22" i="4"/>
  <c r="J22" i="4" s="1"/>
  <c r="M22" i="4"/>
  <c r="U22" i="4"/>
  <c r="X22" i="4"/>
  <c r="I18" i="4"/>
  <c r="M18" i="4"/>
  <c r="U18" i="4"/>
  <c r="X18" i="4"/>
  <c r="I24" i="4"/>
  <c r="M24" i="4"/>
  <c r="U24" i="4"/>
  <c r="X24" i="4"/>
  <c r="I17" i="4"/>
  <c r="M17" i="4"/>
  <c r="U17" i="4"/>
  <c r="X17" i="4"/>
  <c r="I25" i="4"/>
  <c r="M25" i="4"/>
  <c r="U25" i="4"/>
  <c r="X25" i="4"/>
  <c r="I23" i="4"/>
  <c r="M23" i="4"/>
  <c r="U23" i="4"/>
  <c r="X23" i="4"/>
  <c r="I26" i="4"/>
  <c r="J26" i="4" s="1"/>
  <c r="M26" i="4"/>
  <c r="U26" i="4"/>
  <c r="X26" i="4"/>
  <c r="I28" i="4"/>
  <c r="M28" i="4"/>
  <c r="U28" i="4"/>
  <c r="X28" i="4"/>
  <c r="I27" i="4"/>
  <c r="J27" i="4" s="1"/>
  <c r="M27" i="4"/>
  <c r="U27" i="4"/>
  <c r="X27" i="4"/>
  <c r="I31" i="4"/>
  <c r="M31" i="4"/>
  <c r="U31" i="4"/>
  <c r="X31" i="4"/>
  <c r="I34" i="4"/>
  <c r="M34" i="4"/>
  <c r="U34" i="4"/>
  <c r="X34" i="4"/>
  <c r="I30" i="4"/>
  <c r="M30" i="4"/>
  <c r="U30" i="4"/>
  <c r="X30" i="4"/>
  <c r="I29" i="4"/>
  <c r="M29" i="4"/>
  <c r="U29" i="4"/>
  <c r="X29" i="4"/>
  <c r="I32" i="4"/>
  <c r="J32" i="4" s="1"/>
  <c r="M32" i="4"/>
  <c r="U32" i="4"/>
  <c r="X32" i="4"/>
  <c r="I33" i="4"/>
  <c r="M33" i="4"/>
  <c r="U33" i="4"/>
  <c r="X33" i="4"/>
  <c r="I38" i="4"/>
  <c r="J38" i="4" s="1"/>
  <c r="M38" i="4"/>
  <c r="U38" i="4"/>
  <c r="X38" i="4"/>
  <c r="I37" i="4"/>
  <c r="M37" i="4"/>
  <c r="U37" i="4"/>
  <c r="X37" i="4"/>
  <c r="I35" i="4"/>
  <c r="M35" i="4"/>
  <c r="U35" i="4"/>
  <c r="X35" i="4"/>
  <c r="I36" i="4"/>
  <c r="M36" i="4"/>
  <c r="U36" i="4"/>
  <c r="X36" i="4"/>
  <c r="I54" i="4"/>
  <c r="M54" i="4"/>
  <c r="U54" i="4"/>
  <c r="X54" i="4"/>
  <c r="I56" i="4"/>
  <c r="M56" i="4"/>
  <c r="U56" i="4"/>
  <c r="X56" i="4"/>
  <c r="I46" i="4"/>
  <c r="J46" i="4" s="1"/>
  <c r="M46" i="4"/>
  <c r="U46" i="4"/>
  <c r="X46" i="4"/>
  <c r="I55" i="4"/>
  <c r="J55" i="4" s="1"/>
  <c r="M55" i="4"/>
  <c r="U55" i="4"/>
  <c r="X55" i="4"/>
  <c r="I48" i="4"/>
  <c r="M48" i="4"/>
  <c r="U48" i="4"/>
  <c r="X48" i="4"/>
  <c r="I52" i="4"/>
  <c r="M52" i="4"/>
  <c r="U52" i="4"/>
  <c r="X52" i="4"/>
  <c r="I39" i="4"/>
  <c r="M39" i="4"/>
  <c r="U39" i="4"/>
  <c r="X39" i="4"/>
  <c r="I51" i="4"/>
  <c r="M51" i="4"/>
  <c r="U51" i="4"/>
  <c r="X51" i="4"/>
  <c r="I40" i="4"/>
  <c r="M40" i="4"/>
  <c r="U40" i="4"/>
  <c r="X40" i="4"/>
  <c r="I50" i="4"/>
  <c r="J50" i="4" s="1"/>
  <c r="M50" i="4"/>
  <c r="U50" i="4"/>
  <c r="X50" i="4"/>
  <c r="I47" i="4"/>
  <c r="M47" i="4"/>
  <c r="U47" i="4"/>
  <c r="X47" i="4"/>
  <c r="I57" i="4"/>
  <c r="M57" i="4"/>
  <c r="U57" i="4"/>
  <c r="X57" i="4"/>
  <c r="I49" i="4"/>
  <c r="J49" i="4" s="1"/>
  <c r="M49" i="4"/>
  <c r="U49" i="4"/>
  <c r="X49" i="4"/>
  <c r="I53" i="4"/>
  <c r="M53" i="4"/>
  <c r="U53" i="4"/>
  <c r="X53" i="4"/>
  <c r="I58" i="4"/>
  <c r="M58" i="4"/>
  <c r="U58" i="4"/>
  <c r="X58" i="4"/>
  <c r="I13" i="4"/>
  <c r="X13" i="4"/>
  <c r="U13" i="4"/>
  <c r="M13" i="4"/>
  <c r="V98" i="3"/>
  <c r="X98" i="3" s="1"/>
  <c r="Z98" i="3" s="1"/>
  <c r="V86" i="3"/>
  <c r="X86" i="3" s="1"/>
  <c r="Z86" i="3" s="1"/>
  <c r="V78" i="3"/>
  <c r="X78" i="3" s="1"/>
  <c r="Z78" i="3" s="1"/>
  <c r="V91" i="3"/>
  <c r="X91" i="3" s="1"/>
  <c r="Z91" i="3" s="1"/>
  <c r="V83" i="3"/>
  <c r="X83" i="3" s="1"/>
  <c r="Z83" i="3" s="1"/>
  <c r="V90" i="3"/>
  <c r="X90" i="3" s="1"/>
  <c r="Z90" i="3" s="1"/>
  <c r="V89" i="3"/>
  <c r="X89" i="3" s="1"/>
  <c r="Z89" i="3" s="1"/>
  <c r="V87" i="3"/>
  <c r="X87" i="3" s="1"/>
  <c r="Z87" i="3" s="1"/>
  <c r="V80" i="3"/>
  <c r="X80" i="3" s="1"/>
  <c r="Z80" i="3" s="1"/>
  <c r="V94" i="3"/>
  <c r="X94" i="3" s="1"/>
  <c r="Z94" i="3" s="1"/>
  <c r="V93" i="3"/>
  <c r="X93" i="3" s="1"/>
  <c r="Z93" i="3" s="1"/>
  <c r="V96" i="3"/>
  <c r="X96" i="3" s="1"/>
  <c r="Z96" i="3" s="1"/>
  <c r="V95" i="3"/>
  <c r="X95" i="3" s="1"/>
  <c r="Z95" i="3" s="1"/>
  <c r="V92" i="3"/>
  <c r="X92" i="3" s="1"/>
  <c r="Z92" i="3" s="1"/>
  <c r="Q69" i="4" l="1"/>
  <c r="AA69" i="4"/>
  <c r="AC69" i="4" s="1"/>
  <c r="Y65" i="4"/>
  <c r="Y22" i="4"/>
  <c r="Y52" i="4"/>
  <c r="O69" i="4"/>
  <c r="Y73" i="4"/>
  <c r="N76" i="4"/>
  <c r="N26" i="4"/>
  <c r="N72" i="4"/>
  <c r="Y68" i="4"/>
  <c r="Y72" i="4"/>
  <c r="Y13" i="4"/>
  <c r="Y58" i="4"/>
  <c r="Y53" i="4"/>
  <c r="Y57" i="4"/>
  <c r="Y46" i="4"/>
  <c r="Y36" i="4"/>
  <c r="Y29" i="4"/>
  <c r="Y26" i="4"/>
  <c r="Y15" i="4"/>
  <c r="N27" i="4"/>
  <c r="N46" i="4"/>
  <c r="Q46" i="4" s="1"/>
  <c r="Y66" i="4"/>
  <c r="Y71" i="4"/>
  <c r="Y70" i="4"/>
  <c r="Y76" i="4"/>
  <c r="Y75" i="4"/>
  <c r="Y31" i="4"/>
  <c r="Y27" i="4"/>
  <c r="Y23" i="4"/>
  <c r="Y25" i="4"/>
  <c r="Y17" i="4"/>
  <c r="Y64" i="4"/>
  <c r="Y74" i="4"/>
  <c r="Y79" i="4"/>
  <c r="Y80" i="4"/>
  <c r="Y47" i="4"/>
  <c r="Y50" i="4"/>
  <c r="Y40" i="4"/>
  <c r="Y51" i="4"/>
  <c r="Y39" i="4"/>
  <c r="Y35" i="4"/>
  <c r="Y37" i="4"/>
  <c r="Y38" i="4"/>
  <c r="Y19" i="4"/>
  <c r="Y21" i="4"/>
  <c r="Y20" i="4"/>
  <c r="Y16" i="4"/>
  <c r="Y78" i="4"/>
  <c r="Y67" i="4"/>
  <c r="Y32" i="4"/>
  <c r="Y28" i="4"/>
  <c r="Y14" i="4"/>
  <c r="Y33" i="4"/>
  <c r="Y49" i="4"/>
  <c r="Y48" i="4"/>
  <c r="Y55" i="4"/>
  <c r="Y56" i="4"/>
  <c r="Y54" i="4"/>
  <c r="Y30" i="4"/>
  <c r="Y34" i="4"/>
  <c r="Y24" i="4"/>
  <c r="Y18" i="4"/>
  <c r="N14" i="4"/>
  <c r="N21" i="4"/>
  <c r="Q21" i="4" s="1"/>
  <c r="N58" i="4"/>
  <c r="O58" i="4" s="1"/>
  <c r="J58" i="4"/>
  <c r="N39" i="4"/>
  <c r="J39" i="4"/>
  <c r="N36" i="4"/>
  <c r="J36" i="4"/>
  <c r="N31" i="4"/>
  <c r="J31" i="4"/>
  <c r="N25" i="4"/>
  <c r="J25" i="4"/>
  <c r="N16" i="4"/>
  <c r="J16" i="4"/>
  <c r="N15" i="4"/>
  <c r="Q15" i="4" s="1"/>
  <c r="J15" i="4"/>
  <c r="N68" i="4"/>
  <c r="J68" i="4"/>
  <c r="N73" i="4"/>
  <c r="Q73" i="4" s="1"/>
  <c r="J73" i="4"/>
  <c r="N53" i="4"/>
  <c r="Q53" i="4" s="1"/>
  <c r="J53" i="4"/>
  <c r="N57" i="4"/>
  <c r="J57" i="4"/>
  <c r="N52" i="4"/>
  <c r="Q52" i="4" s="1"/>
  <c r="J52" i="4"/>
  <c r="N35" i="4"/>
  <c r="J35" i="4"/>
  <c r="N29" i="4"/>
  <c r="J29" i="4"/>
  <c r="N17" i="4"/>
  <c r="Q17" i="4" s="1"/>
  <c r="J17" i="4"/>
  <c r="N66" i="4"/>
  <c r="Q66" i="4" s="1"/>
  <c r="J66" i="4"/>
  <c r="N74" i="4"/>
  <c r="J74" i="4"/>
  <c r="N49" i="4"/>
  <c r="N47" i="4"/>
  <c r="Q47" i="4" s="1"/>
  <c r="J47" i="4"/>
  <c r="N40" i="4"/>
  <c r="J40" i="4"/>
  <c r="N48" i="4"/>
  <c r="J48" i="4"/>
  <c r="N55" i="4"/>
  <c r="Q55" i="4" s="1"/>
  <c r="N56" i="4"/>
  <c r="J56" i="4"/>
  <c r="N37" i="4"/>
  <c r="J37" i="4"/>
  <c r="N33" i="4"/>
  <c r="J33" i="4"/>
  <c r="N32" i="4"/>
  <c r="N30" i="4"/>
  <c r="J30" i="4"/>
  <c r="N24" i="4"/>
  <c r="J24" i="4"/>
  <c r="N19" i="4"/>
  <c r="Q19" i="4" s="1"/>
  <c r="N64" i="4"/>
  <c r="J64" i="4"/>
  <c r="N67" i="4"/>
  <c r="J67" i="4"/>
  <c r="N75" i="4"/>
  <c r="N80" i="4"/>
  <c r="J80" i="4"/>
  <c r="N13" i="4"/>
  <c r="Q13" i="4" s="1"/>
  <c r="J13" i="4"/>
  <c r="N50" i="4"/>
  <c r="N51" i="4"/>
  <c r="Q51" i="4" s="1"/>
  <c r="J51" i="4"/>
  <c r="N54" i="4"/>
  <c r="J54" i="4"/>
  <c r="N38" i="4"/>
  <c r="Q38" i="4" s="1"/>
  <c r="N34" i="4"/>
  <c r="J34" i="4"/>
  <c r="N28" i="4"/>
  <c r="J28" i="4"/>
  <c r="N23" i="4"/>
  <c r="Q23" i="4" s="1"/>
  <c r="J23" i="4"/>
  <c r="N18" i="4"/>
  <c r="Q18" i="4" s="1"/>
  <c r="J18" i="4"/>
  <c r="N22" i="4"/>
  <c r="Q22" i="4" s="1"/>
  <c r="N20" i="4"/>
  <c r="J20" i="4"/>
  <c r="N65" i="4"/>
  <c r="Q65" i="4" s="1"/>
  <c r="J65" i="4"/>
  <c r="N71" i="4"/>
  <c r="J71" i="4"/>
  <c r="N70" i="4"/>
  <c r="Q70" i="4" s="1"/>
  <c r="N78" i="4"/>
  <c r="Q78" i="4" s="1"/>
  <c r="N79" i="4"/>
  <c r="AA54" i="4" l="1"/>
  <c r="AC54" i="4" s="1"/>
  <c r="AA26" i="4"/>
  <c r="AC26" i="4" s="1"/>
  <c r="AA49" i="4"/>
  <c r="AC49" i="4" s="1"/>
  <c r="AA24" i="4"/>
  <c r="AC24" i="4" s="1"/>
  <c r="AA21" i="4"/>
  <c r="AC21" i="4" s="1"/>
  <c r="AA50" i="4"/>
  <c r="AC50" i="4" s="1"/>
  <c r="AA80" i="4"/>
  <c r="AC80" i="4" s="1"/>
  <c r="AA66" i="4"/>
  <c r="AC66" i="4" s="1"/>
  <c r="AA72" i="4"/>
  <c r="AC72" i="4" s="1"/>
  <c r="AA18" i="4"/>
  <c r="AC18" i="4" s="1"/>
  <c r="AA32" i="4"/>
  <c r="AC32" i="4" s="1"/>
  <c r="AA37" i="4"/>
  <c r="AC37" i="4" s="1"/>
  <c r="AA25" i="4"/>
  <c r="AC25" i="4" s="1"/>
  <c r="AA48" i="4"/>
  <c r="AC48" i="4" s="1"/>
  <c r="AA28" i="4"/>
  <c r="AC28" i="4" s="1"/>
  <c r="AA46" i="4"/>
  <c r="AC46" i="4" s="1"/>
  <c r="AA20" i="4"/>
  <c r="AC20" i="4" s="1"/>
  <c r="AA40" i="4"/>
  <c r="AC40" i="4" s="1"/>
  <c r="AA22" i="4"/>
  <c r="AC22" i="4" s="1"/>
  <c r="AA56" i="4"/>
  <c r="AC56" i="4" s="1"/>
  <c r="AA33" i="4"/>
  <c r="AC33" i="4" s="1"/>
  <c r="AA35" i="4"/>
  <c r="AC35" i="4" s="1"/>
  <c r="AA23" i="4"/>
  <c r="AC23" i="4" s="1"/>
  <c r="AA29" i="4"/>
  <c r="AC29" i="4" s="1"/>
  <c r="AA53" i="4"/>
  <c r="AC53" i="4" s="1"/>
  <c r="AA34" i="4"/>
  <c r="AC34" i="4" s="1"/>
  <c r="AA55" i="4"/>
  <c r="AC55" i="4" s="1"/>
  <c r="AA14" i="4"/>
  <c r="AC14" i="4" s="1"/>
  <c r="AA19" i="4"/>
  <c r="AC19" i="4" s="1"/>
  <c r="AA39" i="4"/>
  <c r="AC39" i="4" s="1"/>
  <c r="AA47" i="4"/>
  <c r="AC47" i="4" s="1"/>
  <c r="AA36" i="4"/>
  <c r="AC36" i="4" s="1"/>
  <c r="AA30" i="4"/>
  <c r="AC30" i="4" s="1"/>
  <c r="AA16" i="4"/>
  <c r="AC16" i="4" s="1"/>
  <c r="AA38" i="4"/>
  <c r="AC38" i="4" s="1"/>
  <c r="AA51" i="4"/>
  <c r="AC51" i="4" s="1"/>
  <c r="AA17" i="4"/>
  <c r="AC17" i="4" s="1"/>
  <c r="AA31" i="4"/>
  <c r="AC31" i="4" s="1"/>
  <c r="AA15" i="4"/>
  <c r="AC15" i="4" s="1"/>
  <c r="AA13" i="4"/>
  <c r="AC13" i="4" s="1"/>
  <c r="AA52" i="4"/>
  <c r="AC52" i="4" s="1"/>
  <c r="AA27" i="4"/>
  <c r="AC27" i="4" s="1"/>
  <c r="AA79" i="4"/>
  <c r="AC79" i="4" s="1"/>
  <c r="AA75" i="4"/>
  <c r="AC75" i="4" s="1"/>
  <c r="AA67" i="4"/>
  <c r="AC67" i="4" s="1"/>
  <c r="AA74" i="4"/>
  <c r="AC74" i="4" s="1"/>
  <c r="AA76" i="4"/>
  <c r="AC76" i="4" s="1"/>
  <c r="AA68" i="4"/>
  <c r="AC68" i="4" s="1"/>
  <c r="AA73" i="4"/>
  <c r="AC73" i="4" s="1"/>
  <c r="AA65" i="4"/>
  <c r="AC65" i="4" s="1"/>
  <c r="AA78" i="4"/>
  <c r="AC78" i="4" s="1"/>
  <c r="AA64" i="4"/>
  <c r="AC64" i="4" s="1"/>
  <c r="AA70" i="4"/>
  <c r="AC70" i="4" s="1"/>
  <c r="AA71" i="4"/>
  <c r="AC71" i="4" s="1"/>
  <c r="O30" i="4"/>
  <c r="Q30" i="4"/>
  <c r="O67" i="4"/>
  <c r="Q67" i="4"/>
  <c r="O32" i="4"/>
  <c r="Q32" i="4"/>
  <c r="O37" i="4"/>
  <c r="Q37" i="4"/>
  <c r="O36" i="4"/>
  <c r="Q36" i="4"/>
  <c r="O28" i="4"/>
  <c r="Q28" i="4"/>
  <c r="O50" i="4"/>
  <c r="Q50" i="4"/>
  <c r="O80" i="4"/>
  <c r="Q80" i="4"/>
  <c r="O24" i="4"/>
  <c r="Q24" i="4"/>
  <c r="O48" i="4"/>
  <c r="Q48" i="4"/>
  <c r="O27" i="4"/>
  <c r="Q27" i="4"/>
  <c r="O72" i="4"/>
  <c r="Q72" i="4"/>
  <c r="O34" i="4"/>
  <c r="Q34" i="4"/>
  <c r="O40" i="4"/>
  <c r="Q40" i="4"/>
  <c r="O76" i="4"/>
  <c r="Q76" i="4"/>
  <c r="O74" i="4"/>
  <c r="Q74" i="4"/>
  <c r="O35" i="4"/>
  <c r="Q35" i="4"/>
  <c r="O25" i="4"/>
  <c r="Q25" i="4"/>
  <c r="O79" i="4"/>
  <c r="Q79" i="4"/>
  <c r="O71" i="4"/>
  <c r="Q71" i="4"/>
  <c r="O20" i="4"/>
  <c r="Q20" i="4"/>
  <c r="O54" i="4"/>
  <c r="Q54" i="4"/>
  <c r="O75" i="4"/>
  <c r="Q75" i="4"/>
  <c r="O64" i="4"/>
  <c r="Q64" i="4"/>
  <c r="O33" i="4"/>
  <c r="Q33" i="4"/>
  <c r="O56" i="4"/>
  <c r="Q56" i="4"/>
  <c r="O49" i="4"/>
  <c r="Q49" i="4"/>
  <c r="O29" i="4"/>
  <c r="Q29" i="4"/>
  <c r="O68" i="4"/>
  <c r="Q68" i="4"/>
  <c r="O16" i="4"/>
  <c r="Q16" i="4"/>
  <c r="O31" i="4"/>
  <c r="Q31" i="4"/>
  <c r="O39" i="4"/>
  <c r="Q39" i="4"/>
  <c r="O14" i="4"/>
  <c r="Q14" i="4"/>
  <c r="O26" i="4"/>
  <c r="Q26" i="4"/>
  <c r="O78" i="4"/>
  <c r="O65" i="4"/>
  <c r="O66" i="4"/>
  <c r="O70" i="4"/>
  <c r="O73" i="4"/>
  <c r="O18" i="4"/>
  <c r="O47" i="4"/>
  <c r="O17" i="4"/>
  <c r="O57" i="4"/>
  <c r="O15" i="4"/>
  <c r="O46" i="4"/>
  <c r="O22" i="4"/>
  <c r="O19" i="4"/>
  <c r="O52" i="4"/>
  <c r="O53" i="4"/>
  <c r="O21" i="4"/>
  <c r="O23" i="4"/>
  <c r="O13" i="4"/>
  <c r="O55" i="4"/>
  <c r="O38" i="4"/>
  <c r="O51" i="4"/>
</calcChain>
</file>

<file path=xl/sharedStrings.xml><?xml version="1.0" encoding="utf-8"?>
<sst xmlns="http://schemas.openxmlformats.org/spreadsheetml/2006/main" count="956" uniqueCount="498">
  <si>
    <t>2016 SHOTGUN OLYMPIC TRIALS PART II - TRAP</t>
  </si>
  <si>
    <t>Men's Awards</t>
  </si>
  <si>
    <t>Women's Awards</t>
  </si>
  <si>
    <t>Champion</t>
  </si>
  <si>
    <t>2nd Place</t>
  </si>
  <si>
    <t>3rd Place</t>
  </si>
  <si>
    <t>Top Collegiate</t>
  </si>
  <si>
    <t>TRAP MEN</t>
  </si>
  <si>
    <t>COMP #</t>
  </si>
  <si>
    <t>LAST NAME</t>
  </si>
  <si>
    <t>FIRST NAME</t>
  </si>
  <si>
    <t>STATE</t>
  </si>
  <si>
    <t>Tucson</t>
  </si>
  <si>
    <t>RND 1</t>
  </si>
  <si>
    <t>RND 2</t>
  </si>
  <si>
    <t>RND 3</t>
  </si>
  <si>
    <t>D1 TOTAL</t>
  </si>
  <si>
    <t>RND 4</t>
  </si>
  <si>
    <t>RND 5</t>
  </si>
  <si>
    <t>D2 TOTAL</t>
  </si>
  <si>
    <t>1ST 125</t>
  </si>
  <si>
    <t>RND 6</t>
  </si>
  <si>
    <t>RND 7</t>
  </si>
  <si>
    <t>RND 8</t>
  </si>
  <si>
    <t>D3 TOTAL</t>
  </si>
  <si>
    <t>RND 9</t>
  </si>
  <si>
    <t xml:space="preserve">RND 10 </t>
  </si>
  <si>
    <t>D4 TOTAL</t>
  </si>
  <si>
    <t>2ND 125</t>
  </si>
  <si>
    <t>TOTAL</t>
  </si>
  <si>
    <t>POINTS</t>
  </si>
  <si>
    <t>SO</t>
  </si>
  <si>
    <t>Dustin</t>
  </si>
  <si>
    <t>Collin</t>
  </si>
  <si>
    <t>Haire</t>
  </si>
  <si>
    <t>Christopher</t>
  </si>
  <si>
    <t>Casey</t>
  </si>
  <si>
    <t>CA</t>
  </si>
  <si>
    <t>Ryne</t>
  </si>
  <si>
    <t>GA</t>
  </si>
  <si>
    <t>Myles</t>
  </si>
  <si>
    <t>Seth</t>
  </si>
  <si>
    <t>Avedisian</t>
  </si>
  <si>
    <t>Guy</t>
  </si>
  <si>
    <t>SEN</t>
  </si>
  <si>
    <t>Old</t>
  </si>
  <si>
    <t>Travis</t>
  </si>
  <si>
    <t>TX/C</t>
  </si>
  <si>
    <t>Layer</t>
  </si>
  <si>
    <t>Sevin</t>
  </si>
  <si>
    <t>FL/C</t>
  </si>
  <si>
    <t>Odom</t>
  </si>
  <si>
    <t>Austin</t>
  </si>
  <si>
    <t>Corey</t>
  </si>
  <si>
    <t>PA</t>
  </si>
  <si>
    <t>Clark</t>
  </si>
  <si>
    <t>George</t>
  </si>
  <si>
    <t>Minkel</t>
  </si>
  <si>
    <t>Timothy</t>
  </si>
  <si>
    <t>Van Sant</t>
  </si>
  <si>
    <t>TX</t>
  </si>
  <si>
    <t>Garrett</t>
  </si>
  <si>
    <t>Mountain</t>
  </si>
  <si>
    <t>Logan</t>
  </si>
  <si>
    <t>Herman</t>
  </si>
  <si>
    <t>CO</t>
  </si>
  <si>
    <t>Hill</t>
  </si>
  <si>
    <t>Trey</t>
  </si>
  <si>
    <t>Lindsey</t>
  </si>
  <si>
    <t>Caleb</t>
  </si>
  <si>
    <t>AZ/C</t>
  </si>
  <si>
    <t>Senter</t>
  </si>
  <si>
    <t>David</t>
  </si>
  <si>
    <t>Jackson</t>
  </si>
  <si>
    <t>Geoffrey</t>
  </si>
  <si>
    <t>Leiendecker</t>
  </si>
  <si>
    <t>Samuel</t>
  </si>
  <si>
    <t>Green</t>
  </si>
  <si>
    <t>Reynolds</t>
  </si>
  <si>
    <t>Roe</t>
  </si>
  <si>
    <t>William</t>
  </si>
  <si>
    <t>Ogle</t>
  </si>
  <si>
    <t>Charles</t>
  </si>
  <si>
    <t>Sharp</t>
  </si>
  <si>
    <t>Keaton</t>
  </si>
  <si>
    <t>Scott</t>
  </si>
  <si>
    <t>TN</t>
  </si>
  <si>
    <t>Libay</t>
  </si>
  <si>
    <t>Justin</t>
  </si>
  <si>
    <t>Robert</t>
  </si>
  <si>
    <t>Stafford</t>
  </si>
  <si>
    <t>Noah</t>
  </si>
  <si>
    <t>Weatherford</t>
  </si>
  <si>
    <t>Stormy</t>
  </si>
  <si>
    <t>Nathan</t>
  </si>
  <si>
    <t>MN</t>
  </si>
  <si>
    <t>Miller</t>
  </si>
  <si>
    <t>Liu</t>
  </si>
  <si>
    <t>Haoran</t>
  </si>
  <si>
    <t>John</t>
  </si>
  <si>
    <t>Kaila</t>
  </si>
  <si>
    <t>Prabhpreet</t>
  </si>
  <si>
    <t>Pitcairn</t>
  </si>
  <si>
    <t>Chip</t>
  </si>
  <si>
    <t>Gregory</t>
  </si>
  <si>
    <t>Jeff</t>
  </si>
  <si>
    <t>McCurley</t>
  </si>
  <si>
    <t>Seamus</t>
  </si>
  <si>
    <t>TRAP WOMEN</t>
  </si>
  <si>
    <t>Janessa</t>
  </si>
  <si>
    <t>Ashley</t>
  </si>
  <si>
    <t>Cheyenne</t>
  </si>
  <si>
    <t>Dale</t>
  </si>
  <si>
    <t>Alicia</t>
  </si>
  <si>
    <t>Miranda</t>
  </si>
  <si>
    <t>Williams</t>
  </si>
  <si>
    <t>Emma</t>
  </si>
  <si>
    <t>Sam</t>
  </si>
  <si>
    <t>Kimberley</t>
  </si>
  <si>
    <t>Ellie</t>
  </si>
  <si>
    <t>Emily</t>
  </si>
  <si>
    <t>Renner</t>
  </si>
  <si>
    <t>Olivia</t>
  </si>
  <si>
    <t>Danielle</t>
  </si>
  <si>
    <t>Moen</t>
  </si>
  <si>
    <t>Samantha</t>
  </si>
  <si>
    <t>Monica</t>
  </si>
  <si>
    <t>McNeil</t>
  </si>
  <si>
    <t>Tayler</t>
  </si>
  <si>
    <t>Stephanie</t>
  </si>
  <si>
    <t>Caitlin</t>
  </si>
  <si>
    <t>Pendergrass</t>
  </si>
  <si>
    <t>Faith</t>
  </si>
  <si>
    <t>Brown</t>
  </si>
  <si>
    <t>Barbara</t>
  </si>
  <si>
    <t>Pauri</t>
  </si>
  <si>
    <t>Valentina</t>
  </si>
  <si>
    <t>Vandertuin</t>
  </si>
  <si>
    <t>Mackenzie</t>
  </si>
  <si>
    <t>Groeper</t>
  </si>
  <si>
    <t>Kassidy</t>
  </si>
  <si>
    <t>Broski</t>
  </si>
  <si>
    <t>Heather</t>
  </si>
  <si>
    <t>Skinner</t>
  </si>
  <si>
    <t>Aeriel</t>
  </si>
  <si>
    <t>Trap Finals #1 (First 125)</t>
  </si>
  <si>
    <t>Trap Finals #2 (Second 125)</t>
  </si>
  <si>
    <t>MEN</t>
  </si>
  <si>
    <t>SCORE</t>
  </si>
  <si>
    <t>FINAL</t>
  </si>
  <si>
    <t>BM</t>
  </si>
  <si>
    <t>GM</t>
  </si>
  <si>
    <t>WOMEN</t>
  </si>
  <si>
    <t>SO = Shoot-Off</t>
  </si>
  <si>
    <t>BM = Bronze Medal Match</t>
  </si>
  <si>
    <t>GM = Gold Medal Match</t>
  </si>
  <si>
    <t>2016 SHOTGUN OLYMPIC TRIALS PART II - Skeet</t>
  </si>
  <si>
    <t>SKEET MEN</t>
  </si>
  <si>
    <t>Frank</t>
  </si>
  <si>
    <t>NE</t>
  </si>
  <si>
    <t>Stewart</t>
  </si>
  <si>
    <t>Hayden</t>
  </si>
  <si>
    <t>Phillip</t>
  </si>
  <si>
    <t>Thomas</t>
  </si>
  <si>
    <t>Wilson</t>
  </si>
  <si>
    <t>Aaron</t>
  </si>
  <si>
    <t>McBee</t>
  </si>
  <si>
    <t>Remington</t>
  </si>
  <si>
    <t>Nick</t>
  </si>
  <si>
    <t>Johnson</t>
  </si>
  <si>
    <t>Christian</t>
  </si>
  <si>
    <t>Mark</t>
  </si>
  <si>
    <t>OH</t>
  </si>
  <si>
    <t>Zachary</t>
  </si>
  <si>
    <t>Dustan</t>
  </si>
  <si>
    <t>NC</t>
  </si>
  <si>
    <t>Moschetti</t>
  </si>
  <si>
    <t>Nic</t>
  </si>
  <si>
    <t>Will</t>
  </si>
  <si>
    <t>IA/C</t>
  </si>
  <si>
    <t>Raley</t>
  </si>
  <si>
    <t>Josh</t>
  </si>
  <si>
    <t>LA</t>
  </si>
  <si>
    <t>Schumann</t>
  </si>
  <si>
    <t>Shields</t>
  </si>
  <si>
    <t>Wright</t>
  </si>
  <si>
    <t>Coles</t>
  </si>
  <si>
    <t>Day</t>
  </si>
  <si>
    <t>Devin</t>
  </si>
  <si>
    <t>Keldsen</t>
  </si>
  <si>
    <t>Isaac</t>
  </si>
  <si>
    <t>Franco</t>
  </si>
  <si>
    <t>Edel</t>
  </si>
  <si>
    <t>Grehan</t>
  </si>
  <si>
    <t>Garcia</t>
  </si>
  <si>
    <t>Carlos</t>
  </si>
  <si>
    <t>Anderson</t>
  </si>
  <si>
    <t>Gavin</t>
  </si>
  <si>
    <t>Allen</t>
  </si>
  <si>
    <t>VA</t>
  </si>
  <si>
    <t>Bankard</t>
  </si>
  <si>
    <t>Daniel</t>
  </si>
  <si>
    <t>CO/J1</t>
  </si>
  <si>
    <t>Barrett</t>
  </si>
  <si>
    <t>Cole</t>
  </si>
  <si>
    <t>GA/J1</t>
  </si>
  <si>
    <t>Ellis</t>
  </si>
  <si>
    <t>Ethan</t>
  </si>
  <si>
    <t>TX/J2</t>
  </si>
  <si>
    <t>Elijah</t>
  </si>
  <si>
    <t>Evans</t>
  </si>
  <si>
    <t>Colton</t>
  </si>
  <si>
    <t>GA/J2</t>
  </si>
  <si>
    <t>Giha</t>
  </si>
  <si>
    <t>Nicholas</t>
  </si>
  <si>
    <t>VIS</t>
  </si>
  <si>
    <t>Halliday III</t>
  </si>
  <si>
    <t>Edwin</t>
  </si>
  <si>
    <t>TN/J1</t>
  </si>
  <si>
    <t>Adam</t>
  </si>
  <si>
    <t>TX/J1</t>
  </si>
  <si>
    <t>Powers</t>
  </si>
  <si>
    <t>Weston</t>
  </si>
  <si>
    <t>IA/J1</t>
  </si>
  <si>
    <t>Rainey</t>
  </si>
  <si>
    <t>Nelson</t>
  </si>
  <si>
    <t>TN/J2</t>
  </si>
  <si>
    <t>Schiller</t>
  </si>
  <si>
    <t>Kevin</t>
  </si>
  <si>
    <t>Vorra III</t>
  </si>
  <si>
    <t>CT/J1</t>
  </si>
  <si>
    <t>Damien</t>
  </si>
  <si>
    <t>CO/J2</t>
  </si>
  <si>
    <t>SKEET WOMEN</t>
  </si>
  <si>
    <t>Kimberly</t>
  </si>
  <si>
    <t>Amber</t>
  </si>
  <si>
    <t>Jacob</t>
  </si>
  <si>
    <t>Katharina</t>
  </si>
  <si>
    <t>Dania</t>
  </si>
  <si>
    <t>LA/C</t>
  </si>
  <si>
    <t>Brandy</t>
  </si>
  <si>
    <t>Sydney</t>
  </si>
  <si>
    <t>Ari</t>
  </si>
  <si>
    <t>Lord</t>
  </si>
  <si>
    <t>Ann</t>
  </si>
  <si>
    <t>Gracin</t>
  </si>
  <si>
    <t>Fiolek</t>
  </si>
  <si>
    <t>Kara</t>
  </si>
  <si>
    <t>Dinkins</t>
  </si>
  <si>
    <t>Hannah</t>
  </si>
  <si>
    <t>NC/J1</t>
  </si>
  <si>
    <t>Katie</t>
  </si>
  <si>
    <t>Skeet Finals #1 (First 125)</t>
  </si>
  <si>
    <t>OPEN MEN</t>
  </si>
  <si>
    <t>1st 125</t>
  </si>
  <si>
    <t>2nd 125</t>
  </si>
  <si>
    <t>OPEN WOMEN</t>
  </si>
  <si>
    <t>2016 SHOTGUN OLYMPIC TRIALS PART II - Double Trap</t>
  </si>
  <si>
    <t>DOUBLE TRAP MEN</t>
  </si>
  <si>
    <t>1ST 150</t>
  </si>
  <si>
    <t>2ND 150</t>
  </si>
  <si>
    <t>Derek</t>
  </si>
  <si>
    <t>Jeffrey</t>
  </si>
  <si>
    <t>Hank</t>
  </si>
  <si>
    <t>Bollinger</t>
  </si>
  <si>
    <t>GA/C</t>
  </si>
  <si>
    <t>1st 150</t>
  </si>
  <si>
    <t>2nd 150</t>
  </si>
  <si>
    <t>DNP</t>
  </si>
  <si>
    <t>Craft</t>
  </si>
  <si>
    <t>Morgan</t>
  </si>
  <si>
    <t>Faeth</t>
  </si>
  <si>
    <t>Spainhour</t>
  </si>
  <si>
    <t>Preston</t>
  </si>
  <si>
    <t>Blakeley</t>
  </si>
  <si>
    <t>Abby</t>
  </si>
  <si>
    <t>Garrison</t>
  </si>
  <si>
    <t>Carey</t>
  </si>
  <si>
    <t>Grace</t>
  </si>
  <si>
    <t>Meyer</t>
  </si>
  <si>
    <t>Cynthia</t>
  </si>
  <si>
    <t>Shimer</t>
  </si>
  <si>
    <t>Steffen</t>
  </si>
  <si>
    <t>Tara</t>
  </si>
  <si>
    <t>D1 + Tucson</t>
  </si>
  <si>
    <t>Alter</t>
  </si>
  <si>
    <t>Awad</t>
  </si>
  <si>
    <t>Bligh</t>
  </si>
  <si>
    <t>Bortone Sr.</t>
  </si>
  <si>
    <t>Brantley</t>
  </si>
  <si>
    <t>Dardenne</t>
  </si>
  <si>
    <t>Etelkozi</t>
  </si>
  <si>
    <t>Lundie</t>
  </si>
  <si>
    <t>McCann</t>
  </si>
  <si>
    <t>Meola</t>
  </si>
  <si>
    <t>Parker</t>
  </si>
  <si>
    <t>Proctor</t>
  </si>
  <si>
    <t>Sims</t>
  </si>
  <si>
    <t>Sol</t>
  </si>
  <si>
    <t>Vega</t>
  </si>
  <si>
    <t>Spencer</t>
  </si>
  <si>
    <t>Feras</t>
  </si>
  <si>
    <t>Brendan</t>
  </si>
  <si>
    <t>Eugenio</t>
  </si>
  <si>
    <t>Maxey</t>
  </si>
  <si>
    <t>Colman</t>
  </si>
  <si>
    <t>Nathaniel</t>
  </si>
  <si>
    <t>Rickey</t>
  </si>
  <si>
    <t>Peter</t>
  </si>
  <si>
    <t>Casper</t>
  </si>
  <si>
    <t>Joshua</t>
  </si>
  <si>
    <t>125 + Tucson</t>
  </si>
  <si>
    <t>AR/C</t>
  </si>
  <si>
    <t>x denotes MQS eligible</t>
  </si>
  <si>
    <t>Rhode -x</t>
  </si>
  <si>
    <t>Vizzi -x</t>
  </si>
  <si>
    <t>Simonton -x</t>
  </si>
  <si>
    <t>English - x</t>
  </si>
  <si>
    <t>Connor - x</t>
  </si>
  <si>
    <t>Jacob -x</t>
  </si>
  <si>
    <t>Carson - x</t>
  </si>
  <si>
    <t>Drozd -x</t>
  </si>
  <si>
    <t xml:space="preserve">Montemayor </t>
  </si>
  <si>
    <t xml:space="preserve">Lackey </t>
  </si>
  <si>
    <t xml:space="preserve">Houston -x </t>
  </si>
  <si>
    <t>Bayer - x</t>
  </si>
  <si>
    <t xml:space="preserve">Elliott -x </t>
  </si>
  <si>
    <t xml:space="preserve">Jungman -x </t>
  </si>
  <si>
    <t xml:space="preserve">McBee -x </t>
  </si>
  <si>
    <t xml:space="preserve">Perry  -x </t>
  </si>
  <si>
    <t>Staffen - x</t>
  </si>
  <si>
    <t xml:space="preserve">Stewart -x </t>
  </si>
  <si>
    <t>Taylor - x</t>
  </si>
  <si>
    <t>Thompson - x</t>
  </si>
  <si>
    <t>Webster - x</t>
  </si>
  <si>
    <t>Garvey - x</t>
  </si>
  <si>
    <t xml:space="preserve">Haldeman -x </t>
  </si>
  <si>
    <t>Hochhausler - x</t>
  </si>
  <si>
    <t xml:space="preserve">Holguin -x </t>
  </si>
  <si>
    <t>Richmond - x</t>
  </si>
  <si>
    <t xml:space="preserve">Royer -x </t>
  </si>
  <si>
    <t>Wilkoski - x</t>
  </si>
  <si>
    <t>Tillar Total</t>
  </si>
  <si>
    <t>Tucson + Tillar Final</t>
  </si>
  <si>
    <t xml:space="preserve">Jungman </t>
  </si>
  <si>
    <t xml:space="preserve">Staffen </t>
  </si>
  <si>
    <t xml:space="preserve">Stewart </t>
  </si>
  <si>
    <t xml:space="preserve">Thompson </t>
  </si>
  <si>
    <t xml:space="preserve">Bayer </t>
  </si>
  <si>
    <t xml:space="preserve">Taylor </t>
  </si>
  <si>
    <t>Rhode</t>
  </si>
  <si>
    <t>Vizzi</t>
  </si>
  <si>
    <t>Simonton</t>
  </si>
  <si>
    <t xml:space="preserve">English </t>
  </si>
  <si>
    <t xml:space="preserve">Connor </t>
  </si>
  <si>
    <t>DQ*</t>
  </si>
  <si>
    <t>* Rule 9.16.7 &amp; 9.4.3.1</t>
  </si>
  <si>
    <t>0*</t>
  </si>
  <si>
    <t xml:space="preserve">Holguin </t>
  </si>
  <si>
    <t>Richmond</t>
  </si>
  <si>
    <t xml:space="preserve">Webster </t>
  </si>
  <si>
    <t xml:space="preserve">Royer </t>
  </si>
  <si>
    <t xml:space="preserve">Garvey </t>
  </si>
  <si>
    <t xml:space="preserve">Haldeman </t>
  </si>
  <si>
    <t>Points</t>
  </si>
  <si>
    <t>Total Tucson + Tillar</t>
  </si>
  <si>
    <t>Tuc + Til</t>
  </si>
  <si>
    <t xml:space="preserve">Boerboon </t>
  </si>
  <si>
    <t>Total POINTS</t>
  </si>
  <si>
    <t>MA/J1</t>
  </si>
  <si>
    <t>FL/J1</t>
  </si>
  <si>
    <t>MT/J1</t>
  </si>
  <si>
    <t>WA/J1</t>
  </si>
  <si>
    <t>CA /J1</t>
  </si>
  <si>
    <t>IL/J2</t>
  </si>
  <si>
    <t>Wilkoski</t>
  </si>
  <si>
    <t xml:space="preserve">Chris </t>
  </si>
  <si>
    <t>Eller</t>
  </si>
  <si>
    <t>Glen</t>
  </si>
  <si>
    <t>High Collegiate</t>
  </si>
  <si>
    <t>High Junior</t>
  </si>
  <si>
    <t>Josh Richmond</t>
  </si>
  <si>
    <t>Jeffrey Holguin</t>
  </si>
  <si>
    <t>Christopher Webster</t>
  </si>
  <si>
    <t>Hank Garvey</t>
  </si>
  <si>
    <t>Glenn Eller</t>
  </si>
  <si>
    <t>Bib</t>
  </si>
  <si>
    <t>Kayle</t>
  </si>
  <si>
    <t>Victoria</t>
  </si>
  <si>
    <t>KS/C/J1</t>
  </si>
  <si>
    <t>AZ/C/J1</t>
  </si>
  <si>
    <t>IN/J1</t>
  </si>
  <si>
    <t>MO/J2</t>
  </si>
  <si>
    <t>TX/C/J1</t>
  </si>
  <si>
    <t>OH/</t>
  </si>
  <si>
    <t>TN/C/J1</t>
  </si>
  <si>
    <t>MI/J2</t>
  </si>
  <si>
    <t>IN/C/J1</t>
  </si>
  <si>
    <t>AK/J2</t>
  </si>
  <si>
    <t>Carson</t>
  </si>
  <si>
    <t xml:space="preserve"> </t>
  </si>
  <si>
    <t>Mark Staffen</t>
  </si>
  <si>
    <t>Frank Thompson</t>
  </si>
  <si>
    <t>Phillip Jungman</t>
  </si>
  <si>
    <t>Top Junior</t>
  </si>
  <si>
    <t>Thomas Bayer</t>
  </si>
  <si>
    <t>Nic Moschetti</t>
  </si>
  <si>
    <t>Kimberly Rhode</t>
  </si>
  <si>
    <t>Dania Vizzi</t>
  </si>
  <si>
    <t>Caitlin Connor</t>
  </si>
  <si>
    <t>Sydney Carson</t>
  </si>
  <si>
    <t>Katharina Jacob</t>
  </si>
  <si>
    <t>Osborne</t>
  </si>
  <si>
    <t>Ryan</t>
  </si>
  <si>
    <t>Mike</t>
  </si>
  <si>
    <t>Boza</t>
  </si>
  <si>
    <t>Francisco</t>
  </si>
  <si>
    <t>Haldeman</t>
  </si>
  <si>
    <t xml:space="preserve">AR/J1 </t>
  </si>
  <si>
    <t>WI/C</t>
  </si>
  <si>
    <t>AL</t>
  </si>
  <si>
    <t>FL</t>
  </si>
  <si>
    <t>FL/J1/C</t>
  </si>
  <si>
    <t xml:space="preserve">AR </t>
  </si>
  <si>
    <t>CA/J1</t>
  </si>
  <si>
    <t xml:space="preserve">TX </t>
  </si>
  <si>
    <t>TN/C</t>
  </si>
  <si>
    <t>OR</t>
  </si>
  <si>
    <t>MO</t>
  </si>
  <si>
    <t>AR/J2</t>
  </si>
  <si>
    <t>AR/J1</t>
  </si>
  <si>
    <t>MO/J1/C</t>
  </si>
  <si>
    <t>NV</t>
  </si>
  <si>
    <t>WI</t>
  </si>
  <si>
    <t>MA</t>
  </si>
  <si>
    <t>FL/J2</t>
  </si>
  <si>
    <t>AR</t>
  </si>
  <si>
    <t>FL/J3</t>
  </si>
  <si>
    <t>INT-Peru</t>
  </si>
  <si>
    <t xml:space="preserve">GA </t>
  </si>
  <si>
    <t>TILLAR TOTAL</t>
  </si>
  <si>
    <t>Tillar + Tucson Final</t>
  </si>
  <si>
    <t>TNJ1</t>
  </si>
  <si>
    <t>CO/J1/C</t>
  </si>
  <si>
    <t>PA/C</t>
  </si>
  <si>
    <t>WI/J1/C</t>
  </si>
  <si>
    <t>WI/J1</t>
  </si>
  <si>
    <t>AZ/J1/C</t>
  </si>
  <si>
    <t>CA/J2</t>
  </si>
  <si>
    <t>AR/J1/C</t>
  </si>
  <si>
    <t>CA/C</t>
  </si>
  <si>
    <t>TN/J3</t>
  </si>
  <si>
    <t xml:space="preserve">Ross </t>
  </si>
  <si>
    <t>NY</t>
  </si>
  <si>
    <t>MA/C</t>
  </si>
  <si>
    <t>Beaman - x</t>
  </si>
  <si>
    <t>Bowers -x</t>
  </si>
  <si>
    <t>Browning-Thomas -x</t>
  </si>
  <si>
    <t>Burch -x</t>
  </si>
  <si>
    <t>Carroll -x</t>
  </si>
  <si>
    <t>Cogdell -x</t>
  </si>
  <si>
    <t>Dale -x</t>
  </si>
  <si>
    <t>Hambuchen -x</t>
  </si>
  <si>
    <t>Hampson -x</t>
  </si>
  <si>
    <t>Roditis -x</t>
  </si>
  <si>
    <t>Smith -x</t>
  </si>
  <si>
    <t>Underwood -x</t>
  </si>
  <si>
    <t>Waldrop -x</t>
  </si>
  <si>
    <t>Wilder -x</t>
  </si>
  <si>
    <t>Barfield -x</t>
  </si>
  <si>
    <t>Beissner -x</t>
  </si>
  <si>
    <t>Haire -x</t>
  </si>
  <si>
    <t>Inman -x</t>
  </si>
  <si>
    <t>McGowen -x</t>
  </si>
  <si>
    <t>Walker -x</t>
  </si>
  <si>
    <t>Wallace -x</t>
  </si>
  <si>
    <t>Wietfeldt -x</t>
  </si>
  <si>
    <t>DNS</t>
  </si>
  <si>
    <t>DNs</t>
  </si>
  <si>
    <t>TN/J1/C</t>
  </si>
  <si>
    <t>Tillar+Tucson Final</t>
  </si>
  <si>
    <t>MEN'S TRAP 5th Place</t>
  </si>
  <si>
    <t>Seth 5th Place Finisher</t>
  </si>
  <si>
    <t>Myles 6th Place Finisher</t>
  </si>
  <si>
    <t>Y</t>
  </si>
  <si>
    <t>Y denotes winner of 5th Place Shoot Off</t>
  </si>
  <si>
    <t>Ryne Barfield</t>
  </si>
  <si>
    <t>Seth Inman</t>
  </si>
  <si>
    <t>Myles Walker</t>
  </si>
  <si>
    <t>Sevin Layer</t>
  </si>
  <si>
    <t>Garrett Beissner</t>
  </si>
  <si>
    <t>MI/C</t>
  </si>
  <si>
    <t>WOMEN'S TRAP 5th Place</t>
  </si>
  <si>
    <t>Corey Cogdell</t>
  </si>
  <si>
    <t>Kayle Browning-Thomas</t>
  </si>
  <si>
    <t>Kimberley Bowers</t>
  </si>
  <si>
    <t>Cheyenne Waldrop</t>
  </si>
  <si>
    <t>Emily Underwood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</si>
</sst>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1" fillId="0" borderId="0" xfId="1" applyBorder="1"/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8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12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 applyBorder="1" applyAlignment="1">
      <alignment horizontal="left"/>
    </xf>
    <xf numFmtId="0" fontId="2" fillId="0" borderId="0" xfId="0" applyFo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5" fillId="0" borderId="0" xfId="0" applyFont="1"/>
    <xf numFmtId="0" fontId="15" fillId="0" borderId="4" xfId="0" applyFont="1" applyBorder="1"/>
    <xf numFmtId="0" fontId="15" fillId="0" borderId="1" xfId="0" applyFont="1" applyBorder="1" applyAlignment="1">
      <alignment horizontal="center"/>
    </xf>
    <xf numFmtId="0" fontId="15" fillId="0" borderId="0" xfId="0" applyFont="1" applyBorder="1"/>
    <xf numFmtId="0" fontId="15" fillId="0" borderId="1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>
      <alignment horizontal="center" readingOrder="1"/>
    </xf>
    <xf numFmtId="0" fontId="15" fillId="0" borderId="1" xfId="0" applyFont="1" applyBorder="1" applyAlignment="1" applyProtection="1">
      <alignment horizontal="center" vertical="top" readingOrder="1"/>
      <protection locked="0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/>
    <xf numFmtId="0" fontId="15" fillId="0" borderId="6" xfId="0" applyNumberFormat="1" applyFont="1" applyBorder="1" applyAlignment="1" applyProtection="1">
      <alignment horizontal="center" vertical="center"/>
      <protection locked="0"/>
    </xf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Fill="1" applyBorder="1" applyAlignment="1">
      <alignment horizontal="center"/>
    </xf>
    <xf numFmtId="0" fontId="15" fillId="0" borderId="15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1" xfId="0" applyFont="1" applyBorder="1"/>
    <xf numFmtId="0" fontId="15" fillId="0" borderId="0" xfId="0" applyFont="1" applyAlignment="1"/>
    <xf numFmtId="0" fontId="7" fillId="0" borderId="1" xfId="0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" fillId="0" borderId="0" xfId="0" applyFont="1" applyBorder="1"/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left"/>
    </xf>
    <xf numFmtId="0" fontId="14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  <xf numFmtId="0" fontId="15" fillId="0" borderId="0" xfId="0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 applyAlignment="1">
      <alignment horizontal="center" readingOrder="1"/>
    </xf>
    <xf numFmtId="0" fontId="15" fillId="0" borderId="0" xfId="0" applyFont="1" applyBorder="1" applyAlignment="1" applyProtection="1">
      <alignment horizontal="center" vertical="top" readingOrder="1"/>
      <protection locked="0"/>
    </xf>
    <xf numFmtId="0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7" fillId="0" borderId="0" xfId="1" applyFont="1" applyBorder="1"/>
    <xf numFmtId="0" fontId="18" fillId="0" borderId="0" xfId="0" applyFont="1" applyBorder="1"/>
    <xf numFmtId="0" fontId="1" fillId="0" borderId="0" xfId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5" fillId="0" borderId="19" xfId="0" applyFont="1" applyBorder="1" applyAlignment="1" applyProtection="1">
      <alignment horizontal="left" vertical="top" wrapText="1" readingOrder="1"/>
      <protection locked="0"/>
    </xf>
    <xf numFmtId="0" fontId="15" fillId="0" borderId="19" xfId="0" applyFont="1" applyBorder="1" applyAlignment="1" applyProtection="1">
      <alignment horizontal="left" vertical="top"/>
      <protection locked="0"/>
    </xf>
    <xf numFmtId="0" fontId="15" fillId="0" borderId="19" xfId="0" applyFont="1" applyBorder="1" applyAlignment="1" applyProtection="1">
      <alignment horizontal="center" vertical="top" wrapText="1" readingOrder="1"/>
      <protection locked="0"/>
    </xf>
    <xf numFmtId="0" fontId="15" fillId="0" borderId="19" xfId="0" applyFont="1" applyBorder="1" applyAlignment="1">
      <alignment horizontal="center" readingOrder="1"/>
    </xf>
    <xf numFmtId="0" fontId="15" fillId="0" borderId="19" xfId="0" applyFont="1" applyBorder="1" applyAlignment="1" applyProtection="1">
      <alignment horizontal="center" vertical="top" readingOrder="1"/>
      <protection locked="0"/>
    </xf>
    <xf numFmtId="0" fontId="15" fillId="0" borderId="19" xfId="0" applyNumberFormat="1" applyFont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1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7" fillId="0" borderId="1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0" xfId="0" applyFont="1"/>
    <xf numFmtId="0" fontId="15" fillId="0" borderId="21" xfId="0" applyFont="1" applyBorder="1" applyAlignment="1"/>
    <xf numFmtId="0" fontId="6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24" fillId="2" borderId="1" xfId="1" applyFont="1" applyFill="1" applyBorder="1"/>
    <xf numFmtId="0" fontId="19" fillId="0" borderId="1" xfId="1" applyNumberFormat="1" applyFont="1" applyFill="1" applyBorder="1" applyAlignment="1">
      <alignment horizontal="center" vertical="center"/>
    </xf>
    <xf numFmtId="0" fontId="19" fillId="0" borderId="1" xfId="1" applyNumberFormat="1" applyFont="1" applyBorder="1" applyAlignment="1">
      <alignment horizontal="center" vertical="center"/>
    </xf>
    <xf numFmtId="0" fontId="6" fillId="0" borderId="5" xfId="1" applyFont="1" applyBorder="1"/>
    <xf numFmtId="0" fontId="1" fillId="0" borderId="1" xfId="1" applyBorder="1"/>
    <xf numFmtId="0" fontId="1" fillId="2" borderId="1" xfId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top" readingOrder="1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6" fillId="0" borderId="1" xfId="5" applyFont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0" fontId="15" fillId="0" borderId="1" xfId="0" applyNumberFormat="1" applyFont="1" applyBorder="1" applyAlignment="1" applyProtection="1">
      <alignment horizontal="center" vertical="center" readingOrder="1"/>
      <protection locked="0"/>
    </xf>
    <xf numFmtId="0" fontId="15" fillId="0" borderId="1" xfId="0" applyFont="1" applyBorder="1" applyAlignment="1">
      <alignment horizontal="center" vertical="center" readingOrder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15" fillId="0" borderId="19" xfId="0" applyFont="1" applyBorder="1"/>
    <xf numFmtId="0" fontId="15" fillId="2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left" vertical="top" wrapText="1" readingOrder="1"/>
      <protection locked="0"/>
    </xf>
    <xf numFmtId="0" fontId="15" fillId="0" borderId="1" xfId="0" applyFont="1" applyFill="1" applyBorder="1" applyAlignment="1" applyProtection="1">
      <alignment horizontal="left" vertical="top"/>
      <protection locked="0"/>
    </xf>
    <xf numFmtId="0" fontId="6" fillId="0" borderId="0" xfId="1" applyFont="1"/>
    <xf numFmtId="0" fontId="1" fillId="2" borderId="1" xfId="1" applyFill="1" applyBorder="1" applyAlignment="1">
      <alignment horizontal="left"/>
    </xf>
    <xf numFmtId="0" fontId="8" fillId="0" borderId="1" xfId="1" applyNumberFormat="1" applyFont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top" readingOrder="1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top" readingOrder="1"/>
    </xf>
    <xf numFmtId="0" fontId="1" fillId="0" borderId="1" xfId="1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left" vertical="top" wrapText="1" readingOrder="1"/>
      <protection locked="0"/>
    </xf>
    <xf numFmtId="0" fontId="15" fillId="0" borderId="23" xfId="0" applyFont="1" applyBorder="1" applyAlignment="1" applyProtection="1">
      <alignment horizontal="left" vertical="top"/>
      <protection locked="0"/>
    </xf>
    <xf numFmtId="0" fontId="15" fillId="0" borderId="23" xfId="0" applyFont="1" applyBorder="1" applyAlignment="1">
      <alignment horizontal="center"/>
    </xf>
    <xf numFmtId="0" fontId="15" fillId="0" borderId="7" xfId="0" applyFont="1" applyBorder="1" applyAlignment="1" applyProtection="1">
      <alignment horizontal="left" vertical="top" wrapText="1" readingOrder="1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2" xfId="0" applyBorder="1" applyAlignment="1">
      <alignment horizontal="center"/>
    </xf>
    <xf numFmtId="0" fontId="12" fillId="0" borderId="1" xfId="1" applyFont="1" applyFill="1" applyBorder="1" applyAlignment="1">
      <alignment horizontal="center" vertical="center"/>
    </xf>
    <xf numFmtId="0" fontId="0" fillId="0" borderId="22" xfId="0" applyBorder="1"/>
    <xf numFmtId="0" fontId="4" fillId="0" borderId="0" xfId="1" applyFont="1" applyBorder="1" applyAlignment="1"/>
    <xf numFmtId="0" fontId="26" fillId="0" borderId="1" xfId="0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top" wrapText="1" readingOrder="1"/>
    </xf>
    <xf numFmtId="0" fontId="1" fillId="4" borderId="1" xfId="1" applyFont="1" applyFill="1" applyBorder="1" applyAlignment="1">
      <alignment horizontal="center" vertical="center"/>
    </xf>
    <xf numFmtId="0" fontId="1" fillId="4" borderId="1" xfId="1" applyFill="1" applyBorder="1"/>
    <xf numFmtId="0" fontId="16" fillId="0" borderId="1" xfId="5" applyFont="1" applyFill="1" applyBorder="1" applyAlignment="1">
      <alignment horizontal="center" vertical="top"/>
    </xf>
    <xf numFmtId="0" fontId="0" fillId="0" borderId="6" xfId="0" applyBorder="1"/>
    <xf numFmtId="0" fontId="1" fillId="2" borderId="0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6" xfId="0" applyFont="1" applyBorder="1" applyAlignment="1"/>
    <xf numFmtId="0" fontId="19" fillId="0" borderId="22" xfId="0" applyFont="1" applyBorder="1" applyAlignment="1"/>
    <xf numFmtId="0" fontId="27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4" fillId="5" borderId="1" xfId="0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24" fillId="2" borderId="18" xfId="1" applyFont="1" applyFill="1" applyBorder="1" applyAlignment="1"/>
    <xf numFmtId="0" fontId="24" fillId="2" borderId="21" xfId="1" applyFont="1" applyFill="1" applyBorder="1" applyAlignment="1"/>
    <xf numFmtId="0" fontId="14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1" applyNumberFormat="1" applyFont="1" applyBorder="1" applyAlignment="1" applyProtection="1">
      <alignment horizontal="center" vertical="center"/>
      <protection locked="0"/>
    </xf>
    <xf numFmtId="0" fontId="1" fillId="3" borderId="0" xfId="1" applyFill="1" applyBorder="1" applyAlignment="1">
      <alignment horizontal="center"/>
    </xf>
    <xf numFmtId="0" fontId="24" fillId="2" borderId="6" xfId="1" applyFont="1" applyFill="1" applyBorder="1" applyAlignment="1"/>
    <xf numFmtId="0" fontId="24" fillId="2" borderId="14" xfId="1" applyFont="1" applyFill="1" applyBorder="1" applyAlignment="1"/>
    <xf numFmtId="0" fontId="24" fillId="2" borderId="22" xfId="1" applyFont="1" applyFill="1" applyBorder="1" applyAlignment="1"/>
    <xf numFmtId="0" fontId="26" fillId="0" borderId="1" xfId="0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22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/>
    </xf>
    <xf numFmtId="0" fontId="29" fillId="0" borderId="0" xfId="0" applyFont="1"/>
    <xf numFmtId="0" fontId="1" fillId="3" borderId="0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0" xfId="1" applyFont="1" applyFill="1" applyBorder="1"/>
  </cellXfs>
  <cellStyles count="6">
    <cellStyle name="Currency 2" xfId="4"/>
    <cellStyle name="Normal" xfId="0" builtinId="0"/>
    <cellStyle name="Normal 2" xfId="2"/>
    <cellStyle name="Normal 2 2" xfId="5"/>
    <cellStyle name="Normal 3" xfId="1"/>
    <cellStyle name="Normal 4" xfId="3"/>
  </cellStyles>
  <dxfs count="5"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9"/>
  <sheetViews>
    <sheetView zoomScaleNormal="100" workbookViewId="0">
      <selection activeCell="B64" sqref="B64:B80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7" width="6.85546875" style="15" customWidth="1"/>
    <col min="8" max="8" width="9.42578125" customWidth="1"/>
    <col min="9" max="9" width="10.28515625" style="15" customWidth="1"/>
    <col min="10" max="10" width="12.42578125" style="15" customWidth="1"/>
    <col min="11" max="11" width="6.85546875" style="15" customWidth="1"/>
    <col min="12" max="12" width="9.42578125" customWidth="1"/>
    <col min="13" max="13" width="9.140625" customWidth="1"/>
    <col min="14" max="14" width="8.28515625" style="15" customWidth="1"/>
    <col min="15" max="15" width="13.42578125" style="15" customWidth="1"/>
    <col min="16" max="16" width="9.140625" customWidth="1"/>
    <col min="17" max="17" width="9" customWidth="1"/>
    <col min="18" max="19" width="6.85546875" style="15" customWidth="1"/>
    <col min="20" max="20" width="9.42578125" customWidth="1"/>
    <col min="21" max="21" width="10.28515625" style="15" customWidth="1"/>
    <col min="22" max="22" width="7.85546875" style="15" customWidth="1"/>
    <col min="23" max="23" width="9.5703125" customWidth="1"/>
    <col min="24" max="25" width="9.140625" customWidth="1"/>
    <col min="27" max="27" width="11.42578125" bestFit="1" customWidth="1"/>
    <col min="28" max="28" width="7.85546875" bestFit="1" customWidth="1"/>
    <col min="29" max="29" width="20.42578125" style="52" bestFit="1" customWidth="1"/>
  </cols>
  <sheetData>
    <row r="1" spans="1:29" ht="27" thickBot="1" x14ac:dyDescent="0.45">
      <c r="A1" s="189" t="s">
        <v>156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</row>
    <row r="2" spans="1:29" ht="27" thickBot="1" x14ac:dyDescent="0.45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86" t="s">
        <v>2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8"/>
    </row>
    <row r="3" spans="1:29" ht="15.75" x14ac:dyDescent="0.25">
      <c r="A3" s="9"/>
      <c r="B3" s="12"/>
      <c r="C3" s="12"/>
      <c r="D3" s="12"/>
      <c r="E3" s="14"/>
      <c r="F3" s="14"/>
      <c r="G3" s="14"/>
      <c r="H3" s="45"/>
      <c r="I3" s="46"/>
      <c r="J3" s="46"/>
      <c r="K3" s="47"/>
      <c r="L3" s="11"/>
      <c r="M3" s="11"/>
      <c r="N3" s="11"/>
      <c r="O3" s="11"/>
      <c r="R3" s="11"/>
      <c r="S3" s="11"/>
      <c r="T3" s="11"/>
      <c r="U3" s="11"/>
      <c r="V3" s="11"/>
      <c r="W3" s="11"/>
      <c r="X3" s="11"/>
      <c r="Y3" s="95"/>
    </row>
    <row r="4" spans="1:29" ht="15.75" x14ac:dyDescent="0.25">
      <c r="A4" s="9" t="s">
        <v>3</v>
      </c>
      <c r="B4" s="12"/>
      <c r="C4" s="12" t="s">
        <v>401</v>
      </c>
      <c r="D4" s="12"/>
      <c r="E4" s="14"/>
      <c r="F4" s="14"/>
      <c r="G4" s="14">
        <v>253</v>
      </c>
      <c r="H4" s="13"/>
      <c r="I4" s="46"/>
      <c r="J4" s="46"/>
      <c r="K4" s="48"/>
      <c r="L4" s="14" t="s">
        <v>3</v>
      </c>
      <c r="O4" s="79" t="s">
        <v>407</v>
      </c>
      <c r="R4" s="12">
        <v>251</v>
      </c>
      <c r="S4" s="14"/>
      <c r="T4" s="14"/>
      <c r="U4" s="14"/>
      <c r="V4" s="13"/>
      <c r="Y4" s="95"/>
    </row>
    <row r="5" spans="1:29" ht="15.75" x14ac:dyDescent="0.25">
      <c r="A5" s="9" t="s">
        <v>4</v>
      </c>
      <c r="B5" s="12"/>
      <c r="C5" s="12" t="s">
        <v>402</v>
      </c>
      <c r="D5" s="12"/>
      <c r="E5" s="14"/>
      <c r="F5" s="14"/>
      <c r="G5" s="14">
        <v>251</v>
      </c>
      <c r="H5" s="13"/>
      <c r="I5" s="46"/>
      <c r="J5" s="46"/>
      <c r="K5" s="48"/>
      <c r="L5" s="14" t="s">
        <v>4</v>
      </c>
      <c r="O5" s="79" t="s">
        <v>408</v>
      </c>
      <c r="R5" s="12">
        <v>245</v>
      </c>
      <c r="S5" s="14"/>
      <c r="T5" s="14"/>
      <c r="U5" s="14"/>
      <c r="V5" s="13"/>
      <c r="Y5" s="95"/>
    </row>
    <row r="6" spans="1:29" ht="15.75" x14ac:dyDescent="0.25">
      <c r="A6" s="9" t="s">
        <v>5</v>
      </c>
      <c r="B6" s="12"/>
      <c r="C6" s="12" t="s">
        <v>403</v>
      </c>
      <c r="D6" s="12"/>
      <c r="E6" s="14"/>
      <c r="F6" s="14"/>
      <c r="G6" s="14">
        <v>250</v>
      </c>
      <c r="H6" s="13"/>
      <c r="I6" s="46"/>
      <c r="J6" s="46"/>
      <c r="K6" s="48"/>
      <c r="L6" s="14" t="s">
        <v>5</v>
      </c>
      <c r="O6" s="79" t="s">
        <v>409</v>
      </c>
      <c r="R6" s="12">
        <v>242</v>
      </c>
      <c r="S6" s="14"/>
      <c r="T6" s="14"/>
      <c r="U6" s="14"/>
      <c r="V6" s="13"/>
      <c r="Y6" s="95"/>
    </row>
    <row r="7" spans="1:29" ht="15.75" x14ac:dyDescent="0.25">
      <c r="A7" s="9"/>
      <c r="B7" s="12"/>
      <c r="C7" s="12"/>
      <c r="D7" s="12"/>
      <c r="E7" s="14"/>
      <c r="F7" s="14"/>
      <c r="G7" s="14"/>
      <c r="H7" s="13"/>
      <c r="I7" s="46"/>
      <c r="J7" s="46"/>
      <c r="K7" s="48"/>
      <c r="L7" s="14"/>
      <c r="O7" s="79"/>
      <c r="R7" s="12"/>
      <c r="S7" s="14"/>
      <c r="T7" s="14"/>
      <c r="U7" s="14"/>
      <c r="V7" s="13"/>
      <c r="Y7" s="95"/>
    </row>
    <row r="8" spans="1:29" ht="15.75" x14ac:dyDescent="0.25">
      <c r="A8" s="9" t="s">
        <v>404</v>
      </c>
      <c r="B8" s="12"/>
      <c r="C8" s="12" t="s">
        <v>406</v>
      </c>
      <c r="D8" s="12"/>
      <c r="E8" s="14"/>
      <c r="F8" s="14"/>
      <c r="G8" s="14">
        <v>241</v>
      </c>
      <c r="H8" s="13"/>
      <c r="I8" s="46"/>
      <c r="J8" s="46"/>
      <c r="K8" s="48"/>
      <c r="L8" s="14" t="s">
        <v>404</v>
      </c>
      <c r="O8" s="79" t="s">
        <v>411</v>
      </c>
      <c r="R8" s="12">
        <v>230</v>
      </c>
      <c r="S8" s="14"/>
      <c r="T8" s="14"/>
      <c r="U8" s="14"/>
      <c r="V8" s="13"/>
      <c r="Y8" s="95"/>
    </row>
    <row r="9" spans="1:29" ht="15.75" x14ac:dyDescent="0.25">
      <c r="A9" s="9" t="s">
        <v>6</v>
      </c>
      <c r="B9" s="12"/>
      <c r="C9" s="12" t="s">
        <v>405</v>
      </c>
      <c r="D9" s="12"/>
      <c r="E9" s="14"/>
      <c r="F9" s="14"/>
      <c r="G9" s="14">
        <v>248</v>
      </c>
      <c r="H9" s="13"/>
      <c r="I9" s="46"/>
      <c r="J9" s="46"/>
      <c r="K9" s="48"/>
      <c r="L9" s="14" t="s">
        <v>6</v>
      </c>
      <c r="O9" s="79" t="s">
        <v>410</v>
      </c>
      <c r="R9" s="12">
        <v>230</v>
      </c>
      <c r="S9" s="14"/>
      <c r="T9" s="14"/>
      <c r="U9" s="14"/>
      <c r="V9" s="13"/>
      <c r="Y9" s="95"/>
    </row>
    <row r="10" spans="1:29" ht="15.75" x14ac:dyDescent="0.25">
      <c r="A10" s="9"/>
      <c r="B10" s="12"/>
      <c r="C10" s="12"/>
      <c r="D10" s="12"/>
      <c r="E10" s="14"/>
      <c r="F10" s="14"/>
      <c r="G10" s="14"/>
      <c r="H10" s="13"/>
      <c r="I10" s="14"/>
      <c r="J10" s="14"/>
      <c r="K10" s="48"/>
      <c r="L10" s="12"/>
      <c r="M10" s="12"/>
      <c r="N10" s="14"/>
      <c r="O10" s="14"/>
      <c r="R10" s="14"/>
      <c r="S10" s="14"/>
      <c r="T10" s="13"/>
      <c r="U10" s="16"/>
      <c r="V10" s="17"/>
      <c r="W10" s="13"/>
      <c r="X10" s="13"/>
      <c r="Y10" s="95"/>
    </row>
    <row r="11" spans="1:29" x14ac:dyDescent="0.25">
      <c r="A11" s="96"/>
      <c r="B11" s="97" t="s">
        <v>157</v>
      </c>
      <c r="C11" s="97"/>
      <c r="D11" s="97"/>
      <c r="E11" s="98"/>
      <c r="F11" s="98"/>
      <c r="G11" s="9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45"/>
      <c r="AC11" s="145"/>
    </row>
    <row r="12" spans="1:29" ht="15.75" x14ac:dyDescent="0.25">
      <c r="A12" s="7" t="s">
        <v>8</v>
      </c>
      <c r="B12" s="4" t="s">
        <v>9</v>
      </c>
      <c r="C12" s="4" t="s">
        <v>10</v>
      </c>
      <c r="D12" s="4" t="s">
        <v>11</v>
      </c>
      <c r="E12" s="4" t="s">
        <v>12</v>
      </c>
      <c r="F12" s="5" t="s">
        <v>13</v>
      </c>
      <c r="G12" s="6" t="s">
        <v>14</v>
      </c>
      <c r="H12" s="6" t="s">
        <v>15</v>
      </c>
      <c r="I12" s="99" t="s">
        <v>16</v>
      </c>
      <c r="J12" s="99" t="s">
        <v>284</v>
      </c>
      <c r="K12" s="6" t="s">
        <v>17</v>
      </c>
      <c r="L12" s="6" t="s">
        <v>18</v>
      </c>
      <c r="M12" s="6" t="s">
        <v>19</v>
      </c>
      <c r="N12" s="6" t="s">
        <v>20</v>
      </c>
      <c r="O12" s="6" t="s">
        <v>311</v>
      </c>
      <c r="P12" s="66" t="s">
        <v>30</v>
      </c>
      <c r="Q12" s="133" t="s">
        <v>366</v>
      </c>
      <c r="R12" s="6" t="s">
        <v>21</v>
      </c>
      <c r="S12" s="6" t="s">
        <v>22</v>
      </c>
      <c r="T12" s="6" t="s">
        <v>23</v>
      </c>
      <c r="U12" s="6" t="s">
        <v>24</v>
      </c>
      <c r="V12" s="6" t="s">
        <v>25</v>
      </c>
      <c r="W12" s="6" t="s">
        <v>26</v>
      </c>
      <c r="X12" s="6" t="s">
        <v>27</v>
      </c>
      <c r="Y12" s="6" t="s">
        <v>28</v>
      </c>
      <c r="Z12" s="66" t="s">
        <v>30</v>
      </c>
      <c r="AA12" s="66" t="s">
        <v>342</v>
      </c>
      <c r="AB12" s="66" t="s">
        <v>12</v>
      </c>
      <c r="AC12" s="133" t="s">
        <v>343</v>
      </c>
    </row>
    <row r="13" spans="1:29" x14ac:dyDescent="0.25">
      <c r="A13" s="136">
        <v>246</v>
      </c>
      <c r="B13" s="143" t="s">
        <v>333</v>
      </c>
      <c r="C13" s="102" t="s">
        <v>158</v>
      </c>
      <c r="D13" s="101" t="s">
        <v>159</v>
      </c>
      <c r="E13" s="101">
        <v>242</v>
      </c>
      <c r="F13" s="3">
        <v>24</v>
      </c>
      <c r="G13" s="3">
        <v>25</v>
      </c>
      <c r="H13" s="3">
        <v>25</v>
      </c>
      <c r="I13" s="8">
        <f t="shared" ref="I13:I56" si="0">SUM(F13:H13)</f>
        <v>74</v>
      </c>
      <c r="J13" s="8">
        <f t="shared" ref="J13:J56" si="1">SUM(I13,E13)</f>
        <v>316</v>
      </c>
      <c r="K13" s="3">
        <v>23</v>
      </c>
      <c r="L13" s="3">
        <v>24</v>
      </c>
      <c r="M13" s="1">
        <f t="shared" ref="M13:M56" si="2">SUM(K13:L13)</f>
        <v>47</v>
      </c>
      <c r="N13" s="1">
        <f t="shared" ref="N13:N56" si="3">SUM(I13,M13)</f>
        <v>121</v>
      </c>
      <c r="O13" s="1">
        <f t="shared" ref="O13:O56" si="4">SUM(N13,E13)</f>
        <v>363</v>
      </c>
      <c r="P13" s="91">
        <v>4</v>
      </c>
      <c r="Q13" s="91">
        <f t="shared" ref="Q13:Q56" si="5">SUM(P13,N13,E13)</f>
        <v>367</v>
      </c>
      <c r="R13" s="3">
        <v>25</v>
      </c>
      <c r="S13" s="3">
        <v>25</v>
      </c>
      <c r="T13" s="3">
        <v>25</v>
      </c>
      <c r="U13" s="1">
        <f t="shared" ref="U13:U56" si="6">SUM(R13:T13)</f>
        <v>75</v>
      </c>
      <c r="V13" s="3">
        <v>24</v>
      </c>
      <c r="W13" s="3">
        <v>25</v>
      </c>
      <c r="X13" s="1">
        <f t="shared" ref="X13:X56" si="7">SUM(V13:W13)</f>
        <v>49</v>
      </c>
      <c r="Y13" s="1">
        <f t="shared" ref="Y13:Y56" si="8">SUM(U13,X13)</f>
        <v>124</v>
      </c>
      <c r="Z13" s="130">
        <v>6</v>
      </c>
      <c r="AA13" s="144">
        <f t="shared" ref="AA13:AA56" si="9">SUM(Z13,Y13,N13)</f>
        <v>251</v>
      </c>
      <c r="AB13" s="144">
        <f t="shared" ref="AB13:AB56" si="10">E13</f>
        <v>242</v>
      </c>
      <c r="AC13" s="91">
        <f t="shared" ref="AC13:AC56" si="11">SUM(AB13,AA13)</f>
        <v>493</v>
      </c>
    </row>
    <row r="14" spans="1:29" x14ac:dyDescent="0.25">
      <c r="A14" s="136">
        <v>250</v>
      </c>
      <c r="B14" s="101" t="s">
        <v>327</v>
      </c>
      <c r="C14" s="101" t="s">
        <v>162</v>
      </c>
      <c r="D14" s="101" t="s">
        <v>60</v>
      </c>
      <c r="E14" s="101">
        <v>240</v>
      </c>
      <c r="F14" s="3">
        <v>25</v>
      </c>
      <c r="G14" s="3">
        <v>25</v>
      </c>
      <c r="H14" s="3">
        <v>25</v>
      </c>
      <c r="I14" s="8">
        <f t="shared" si="0"/>
        <v>75</v>
      </c>
      <c r="J14" s="8">
        <f t="shared" si="1"/>
        <v>315</v>
      </c>
      <c r="K14" s="3">
        <v>25</v>
      </c>
      <c r="L14" s="3">
        <v>24</v>
      </c>
      <c r="M14" s="1">
        <f t="shared" si="2"/>
        <v>49</v>
      </c>
      <c r="N14" s="1">
        <f t="shared" si="3"/>
        <v>124</v>
      </c>
      <c r="O14" s="1">
        <f t="shared" si="4"/>
        <v>364</v>
      </c>
      <c r="P14" s="91">
        <v>1</v>
      </c>
      <c r="Q14" s="91">
        <f t="shared" si="5"/>
        <v>365</v>
      </c>
      <c r="R14" s="3">
        <v>23</v>
      </c>
      <c r="S14" s="3">
        <v>24</v>
      </c>
      <c r="T14" s="3">
        <v>25</v>
      </c>
      <c r="U14" s="1">
        <f t="shared" si="6"/>
        <v>72</v>
      </c>
      <c r="V14" s="3">
        <v>25</v>
      </c>
      <c r="W14" s="3">
        <v>25</v>
      </c>
      <c r="X14" s="1">
        <f t="shared" si="7"/>
        <v>50</v>
      </c>
      <c r="Y14" s="1">
        <f t="shared" si="8"/>
        <v>122</v>
      </c>
      <c r="Z14" s="130">
        <v>4</v>
      </c>
      <c r="AA14" s="144">
        <f t="shared" si="9"/>
        <v>250</v>
      </c>
      <c r="AB14" s="144">
        <f t="shared" si="10"/>
        <v>240</v>
      </c>
      <c r="AC14" s="91">
        <f t="shared" si="11"/>
        <v>490</v>
      </c>
    </row>
    <row r="15" spans="1:29" x14ac:dyDescent="0.25">
      <c r="A15" s="136">
        <v>129</v>
      </c>
      <c r="B15" s="101" t="s">
        <v>331</v>
      </c>
      <c r="C15" s="101" t="s">
        <v>161</v>
      </c>
      <c r="D15" s="49" t="s">
        <v>86</v>
      </c>
      <c r="E15" s="49">
        <v>242</v>
      </c>
      <c r="F15" s="3">
        <v>23</v>
      </c>
      <c r="G15" s="3">
        <v>25</v>
      </c>
      <c r="H15" s="3">
        <v>24</v>
      </c>
      <c r="I15" s="8">
        <f t="shared" si="0"/>
        <v>72</v>
      </c>
      <c r="J15" s="8">
        <f t="shared" si="1"/>
        <v>314</v>
      </c>
      <c r="K15" s="3">
        <v>24</v>
      </c>
      <c r="L15" s="3">
        <v>25</v>
      </c>
      <c r="M15" s="1">
        <f t="shared" si="2"/>
        <v>49</v>
      </c>
      <c r="N15" s="1">
        <f t="shared" si="3"/>
        <v>121</v>
      </c>
      <c r="O15" s="1">
        <f t="shared" si="4"/>
        <v>363</v>
      </c>
      <c r="P15" s="91">
        <v>1</v>
      </c>
      <c r="Q15" s="91">
        <f t="shared" si="5"/>
        <v>364</v>
      </c>
      <c r="R15" s="3">
        <v>24</v>
      </c>
      <c r="S15" s="3">
        <v>25</v>
      </c>
      <c r="T15" s="3">
        <v>25</v>
      </c>
      <c r="U15" s="1">
        <f t="shared" si="6"/>
        <v>74</v>
      </c>
      <c r="V15" s="3">
        <v>24</v>
      </c>
      <c r="W15" s="3">
        <v>25</v>
      </c>
      <c r="X15" s="1">
        <f t="shared" si="7"/>
        <v>49</v>
      </c>
      <c r="Y15" s="1">
        <f t="shared" si="8"/>
        <v>123</v>
      </c>
      <c r="Z15" s="130">
        <v>2</v>
      </c>
      <c r="AA15" s="144">
        <f t="shared" si="9"/>
        <v>246</v>
      </c>
      <c r="AB15" s="144">
        <f t="shared" si="10"/>
        <v>242</v>
      </c>
      <c r="AC15" s="91">
        <f t="shared" si="11"/>
        <v>488</v>
      </c>
    </row>
    <row r="16" spans="1:29" x14ac:dyDescent="0.25">
      <c r="A16" s="136">
        <v>248</v>
      </c>
      <c r="B16" s="101" t="s">
        <v>325</v>
      </c>
      <c r="C16" s="101" t="s">
        <v>163</v>
      </c>
      <c r="D16" s="101" t="s">
        <v>47</v>
      </c>
      <c r="E16" s="101">
        <v>238</v>
      </c>
      <c r="F16" s="3">
        <v>24</v>
      </c>
      <c r="G16" s="3">
        <v>24</v>
      </c>
      <c r="H16" s="3">
        <v>25</v>
      </c>
      <c r="I16" s="8">
        <f t="shared" si="0"/>
        <v>73</v>
      </c>
      <c r="J16" s="8">
        <f t="shared" si="1"/>
        <v>311</v>
      </c>
      <c r="K16" s="3">
        <v>23</v>
      </c>
      <c r="L16" s="3">
        <v>24</v>
      </c>
      <c r="M16" s="1">
        <f t="shared" si="2"/>
        <v>47</v>
      </c>
      <c r="N16" s="1">
        <f t="shared" si="3"/>
        <v>120</v>
      </c>
      <c r="O16" s="1">
        <f t="shared" si="4"/>
        <v>358</v>
      </c>
      <c r="P16" s="91">
        <v>2</v>
      </c>
      <c r="Q16" s="91">
        <f t="shared" si="5"/>
        <v>360</v>
      </c>
      <c r="R16" s="3">
        <v>24</v>
      </c>
      <c r="S16" s="3">
        <v>25</v>
      </c>
      <c r="T16" s="3">
        <v>24</v>
      </c>
      <c r="U16" s="1">
        <f t="shared" si="6"/>
        <v>73</v>
      </c>
      <c r="V16" s="3">
        <v>24</v>
      </c>
      <c r="W16" s="3">
        <v>25</v>
      </c>
      <c r="X16" s="1">
        <f t="shared" si="7"/>
        <v>49</v>
      </c>
      <c r="Y16" s="1">
        <f t="shared" si="8"/>
        <v>122</v>
      </c>
      <c r="Z16" s="130">
        <v>6</v>
      </c>
      <c r="AA16" s="144">
        <f t="shared" si="9"/>
        <v>248</v>
      </c>
      <c r="AB16" s="144">
        <f t="shared" si="10"/>
        <v>238</v>
      </c>
      <c r="AC16" s="91">
        <f t="shared" si="11"/>
        <v>486</v>
      </c>
    </row>
    <row r="17" spans="1:29" x14ac:dyDescent="0.25">
      <c r="A17" s="136">
        <v>127</v>
      </c>
      <c r="B17" s="101" t="s">
        <v>330</v>
      </c>
      <c r="C17" s="101" t="s">
        <v>171</v>
      </c>
      <c r="D17" s="101" t="s">
        <v>172</v>
      </c>
      <c r="E17" s="101">
        <v>230</v>
      </c>
      <c r="F17" s="3">
        <v>25</v>
      </c>
      <c r="G17" s="3">
        <v>25</v>
      </c>
      <c r="H17" s="3">
        <v>25</v>
      </c>
      <c r="I17" s="8">
        <f t="shared" si="0"/>
        <v>75</v>
      </c>
      <c r="J17" s="8">
        <f t="shared" si="1"/>
        <v>305</v>
      </c>
      <c r="K17" s="3">
        <v>25</v>
      </c>
      <c r="L17" s="3">
        <v>23</v>
      </c>
      <c r="M17" s="1">
        <f t="shared" si="2"/>
        <v>48</v>
      </c>
      <c r="N17" s="1">
        <f t="shared" si="3"/>
        <v>123</v>
      </c>
      <c r="O17" s="1">
        <f t="shared" si="4"/>
        <v>353</v>
      </c>
      <c r="P17" s="91">
        <v>5</v>
      </c>
      <c r="Q17" s="91">
        <f t="shared" si="5"/>
        <v>358</v>
      </c>
      <c r="R17" s="3">
        <v>23</v>
      </c>
      <c r="S17" s="3">
        <v>24</v>
      </c>
      <c r="T17" s="3">
        <v>25</v>
      </c>
      <c r="U17" s="1">
        <f t="shared" si="6"/>
        <v>72</v>
      </c>
      <c r="V17" s="3">
        <v>25</v>
      </c>
      <c r="W17" s="3">
        <v>23</v>
      </c>
      <c r="X17" s="1">
        <f t="shared" si="7"/>
        <v>48</v>
      </c>
      <c r="Y17" s="1">
        <f t="shared" si="8"/>
        <v>120</v>
      </c>
      <c r="Z17" s="130">
        <v>10</v>
      </c>
      <c r="AA17" s="144">
        <f t="shared" si="9"/>
        <v>253</v>
      </c>
      <c r="AB17" s="144">
        <f t="shared" si="10"/>
        <v>230</v>
      </c>
      <c r="AC17" s="91">
        <f t="shared" si="11"/>
        <v>483</v>
      </c>
    </row>
    <row r="18" spans="1:29" x14ac:dyDescent="0.25">
      <c r="A18" s="136">
        <v>115</v>
      </c>
      <c r="B18" s="101" t="s">
        <v>169</v>
      </c>
      <c r="C18" s="101" t="s">
        <v>89</v>
      </c>
      <c r="D18" s="49" t="s">
        <v>70</v>
      </c>
      <c r="E18" s="49">
        <v>233</v>
      </c>
      <c r="F18" s="3">
        <v>24</v>
      </c>
      <c r="G18" s="3">
        <v>25</v>
      </c>
      <c r="H18" s="3">
        <v>23</v>
      </c>
      <c r="I18" s="8">
        <f t="shared" si="0"/>
        <v>72</v>
      </c>
      <c r="J18" s="8">
        <f t="shared" si="1"/>
        <v>305</v>
      </c>
      <c r="K18" s="3">
        <v>25</v>
      </c>
      <c r="L18" s="3">
        <v>25</v>
      </c>
      <c r="M18" s="1">
        <f t="shared" si="2"/>
        <v>50</v>
      </c>
      <c r="N18" s="1">
        <f t="shared" si="3"/>
        <v>122</v>
      </c>
      <c r="O18" s="1">
        <f t="shared" si="4"/>
        <v>355</v>
      </c>
      <c r="P18" s="91"/>
      <c r="Q18" s="91">
        <f t="shared" si="5"/>
        <v>355</v>
      </c>
      <c r="R18" s="3">
        <v>22</v>
      </c>
      <c r="S18" s="3">
        <v>25</v>
      </c>
      <c r="T18" s="3">
        <v>24</v>
      </c>
      <c r="U18" s="1">
        <f t="shared" si="6"/>
        <v>71</v>
      </c>
      <c r="V18" s="3">
        <v>25</v>
      </c>
      <c r="W18" s="3">
        <v>24</v>
      </c>
      <c r="X18" s="1">
        <f t="shared" si="7"/>
        <v>49</v>
      </c>
      <c r="Y18" s="1">
        <f t="shared" si="8"/>
        <v>120</v>
      </c>
      <c r="Z18" s="130"/>
      <c r="AA18" s="144">
        <f t="shared" si="9"/>
        <v>242</v>
      </c>
      <c r="AB18" s="144">
        <f t="shared" si="10"/>
        <v>233</v>
      </c>
      <c r="AC18" s="91">
        <f t="shared" si="11"/>
        <v>475</v>
      </c>
    </row>
    <row r="19" spans="1:29" x14ac:dyDescent="0.25">
      <c r="A19" s="136">
        <v>119</v>
      </c>
      <c r="B19" s="101" t="s">
        <v>328</v>
      </c>
      <c r="C19" s="101" t="s">
        <v>167</v>
      </c>
      <c r="D19" s="101" t="s">
        <v>60</v>
      </c>
      <c r="E19" s="101">
        <v>236</v>
      </c>
      <c r="F19" s="3">
        <v>24</v>
      </c>
      <c r="G19" s="3">
        <v>23</v>
      </c>
      <c r="H19" s="3">
        <v>24</v>
      </c>
      <c r="I19" s="8">
        <f t="shared" si="0"/>
        <v>71</v>
      </c>
      <c r="J19" s="8">
        <f t="shared" si="1"/>
        <v>307</v>
      </c>
      <c r="K19" s="3">
        <v>24</v>
      </c>
      <c r="L19" s="3">
        <v>23</v>
      </c>
      <c r="M19" s="1">
        <f t="shared" si="2"/>
        <v>47</v>
      </c>
      <c r="N19" s="1">
        <f t="shared" si="3"/>
        <v>118</v>
      </c>
      <c r="O19" s="1">
        <f t="shared" si="4"/>
        <v>354</v>
      </c>
      <c r="P19" s="91"/>
      <c r="Q19" s="91">
        <f t="shared" si="5"/>
        <v>354</v>
      </c>
      <c r="R19" s="3">
        <v>25</v>
      </c>
      <c r="S19" s="3">
        <v>22</v>
      </c>
      <c r="T19" s="3">
        <v>25</v>
      </c>
      <c r="U19" s="1">
        <f t="shared" si="6"/>
        <v>72</v>
      </c>
      <c r="V19" s="3">
        <v>24</v>
      </c>
      <c r="W19" s="3">
        <v>24</v>
      </c>
      <c r="X19" s="1">
        <f t="shared" si="7"/>
        <v>48</v>
      </c>
      <c r="Y19" s="1">
        <f t="shared" si="8"/>
        <v>120</v>
      </c>
      <c r="Z19" s="130">
        <v>1</v>
      </c>
      <c r="AA19" s="144">
        <f t="shared" si="9"/>
        <v>239</v>
      </c>
      <c r="AB19" s="144">
        <f t="shared" si="10"/>
        <v>236</v>
      </c>
      <c r="AC19" s="91">
        <f t="shared" si="11"/>
        <v>475</v>
      </c>
    </row>
    <row r="20" spans="1:29" x14ac:dyDescent="0.25">
      <c r="A20" s="136">
        <v>133</v>
      </c>
      <c r="B20" s="101" t="s">
        <v>164</v>
      </c>
      <c r="C20" s="101" t="s">
        <v>165</v>
      </c>
      <c r="D20" s="50" t="s">
        <v>389</v>
      </c>
      <c r="E20" s="50">
        <v>238</v>
      </c>
      <c r="F20" s="3">
        <v>25</v>
      </c>
      <c r="G20" s="3">
        <v>23</v>
      </c>
      <c r="H20" s="3">
        <v>23</v>
      </c>
      <c r="I20" s="8">
        <f t="shared" si="0"/>
        <v>71</v>
      </c>
      <c r="J20" s="8">
        <f t="shared" si="1"/>
        <v>309</v>
      </c>
      <c r="K20" s="3">
        <v>22</v>
      </c>
      <c r="L20" s="3">
        <v>24</v>
      </c>
      <c r="M20" s="1">
        <f t="shared" si="2"/>
        <v>46</v>
      </c>
      <c r="N20" s="1">
        <f t="shared" si="3"/>
        <v>117</v>
      </c>
      <c r="O20" s="1">
        <f t="shared" si="4"/>
        <v>355</v>
      </c>
      <c r="P20" s="91"/>
      <c r="Q20" s="91">
        <f t="shared" si="5"/>
        <v>355</v>
      </c>
      <c r="R20" s="3">
        <v>24</v>
      </c>
      <c r="S20" s="3">
        <v>25</v>
      </c>
      <c r="T20" s="3">
        <v>24</v>
      </c>
      <c r="U20" s="1">
        <f t="shared" si="6"/>
        <v>73</v>
      </c>
      <c r="V20" s="3">
        <v>23</v>
      </c>
      <c r="W20" s="3">
        <v>24</v>
      </c>
      <c r="X20" s="1">
        <f t="shared" si="7"/>
        <v>47</v>
      </c>
      <c r="Y20" s="1">
        <f t="shared" si="8"/>
        <v>120</v>
      </c>
      <c r="Z20" s="130"/>
      <c r="AA20" s="144">
        <f t="shared" si="9"/>
        <v>237</v>
      </c>
      <c r="AB20" s="144">
        <f t="shared" si="10"/>
        <v>238</v>
      </c>
      <c r="AC20" s="91">
        <f t="shared" si="11"/>
        <v>475</v>
      </c>
    </row>
    <row r="21" spans="1:29" x14ac:dyDescent="0.25">
      <c r="A21" s="136">
        <v>243</v>
      </c>
      <c r="B21" s="100" t="s">
        <v>329</v>
      </c>
      <c r="C21" s="100" t="s">
        <v>32</v>
      </c>
      <c r="D21" s="50" t="s">
        <v>47</v>
      </c>
      <c r="E21" s="50">
        <v>237</v>
      </c>
      <c r="F21" s="3">
        <v>23</v>
      </c>
      <c r="G21" s="3">
        <v>25</v>
      </c>
      <c r="H21" s="3">
        <v>23</v>
      </c>
      <c r="I21" s="8">
        <f t="shared" si="0"/>
        <v>71</v>
      </c>
      <c r="J21" s="8">
        <f t="shared" si="1"/>
        <v>308</v>
      </c>
      <c r="K21" s="3">
        <v>24</v>
      </c>
      <c r="L21" s="3">
        <v>23</v>
      </c>
      <c r="M21" s="1">
        <f t="shared" si="2"/>
        <v>47</v>
      </c>
      <c r="N21" s="1">
        <f t="shared" si="3"/>
        <v>118</v>
      </c>
      <c r="O21" s="1">
        <f t="shared" si="4"/>
        <v>355</v>
      </c>
      <c r="P21" s="91"/>
      <c r="Q21" s="91">
        <f t="shared" si="5"/>
        <v>355</v>
      </c>
      <c r="R21" s="3">
        <v>24</v>
      </c>
      <c r="S21" s="3">
        <v>24</v>
      </c>
      <c r="T21" s="3">
        <v>24</v>
      </c>
      <c r="U21" s="1">
        <f t="shared" si="6"/>
        <v>72</v>
      </c>
      <c r="V21" s="3">
        <v>25</v>
      </c>
      <c r="W21" s="3">
        <v>22</v>
      </c>
      <c r="X21" s="1">
        <f t="shared" si="7"/>
        <v>47</v>
      </c>
      <c r="Y21" s="1">
        <f t="shared" si="8"/>
        <v>119</v>
      </c>
      <c r="Z21" s="130"/>
      <c r="AA21" s="144">
        <f t="shared" si="9"/>
        <v>237</v>
      </c>
      <c r="AB21" s="144">
        <f t="shared" si="10"/>
        <v>237</v>
      </c>
      <c r="AC21" s="91">
        <f t="shared" si="11"/>
        <v>474</v>
      </c>
    </row>
    <row r="22" spans="1:29" x14ac:dyDescent="0.25">
      <c r="A22" s="136">
        <v>106</v>
      </c>
      <c r="B22" s="101" t="s">
        <v>367</v>
      </c>
      <c r="C22" s="101" t="s">
        <v>168</v>
      </c>
      <c r="D22" s="50" t="s">
        <v>95</v>
      </c>
      <c r="E22" s="50">
        <v>233</v>
      </c>
      <c r="F22" s="3">
        <v>24</v>
      </c>
      <c r="G22" s="3">
        <v>24</v>
      </c>
      <c r="H22" s="3">
        <v>24</v>
      </c>
      <c r="I22" s="8">
        <f t="shared" si="0"/>
        <v>72</v>
      </c>
      <c r="J22" s="8">
        <f t="shared" si="1"/>
        <v>305</v>
      </c>
      <c r="K22" s="3">
        <v>22</v>
      </c>
      <c r="L22" s="3">
        <v>24</v>
      </c>
      <c r="M22" s="1">
        <f t="shared" si="2"/>
        <v>46</v>
      </c>
      <c r="N22" s="1">
        <f t="shared" si="3"/>
        <v>118</v>
      </c>
      <c r="O22" s="1">
        <f t="shared" si="4"/>
        <v>351</v>
      </c>
      <c r="P22" s="91"/>
      <c r="Q22" s="91">
        <f t="shared" si="5"/>
        <v>351</v>
      </c>
      <c r="R22" s="3">
        <v>21</v>
      </c>
      <c r="S22" s="3">
        <v>25</v>
      </c>
      <c r="T22" s="3">
        <v>23</v>
      </c>
      <c r="U22" s="1">
        <f t="shared" si="6"/>
        <v>69</v>
      </c>
      <c r="V22" s="3">
        <v>24</v>
      </c>
      <c r="W22" s="3">
        <v>24</v>
      </c>
      <c r="X22" s="1">
        <f t="shared" si="7"/>
        <v>48</v>
      </c>
      <c r="Y22" s="1">
        <f t="shared" si="8"/>
        <v>117</v>
      </c>
      <c r="Z22" s="130"/>
      <c r="AA22" s="144">
        <f t="shared" si="9"/>
        <v>235</v>
      </c>
      <c r="AB22" s="144">
        <f t="shared" si="10"/>
        <v>233</v>
      </c>
      <c r="AC22" s="91">
        <f t="shared" si="11"/>
        <v>468</v>
      </c>
    </row>
    <row r="23" spans="1:29" x14ac:dyDescent="0.25">
      <c r="A23" s="136">
        <v>130</v>
      </c>
      <c r="B23" s="101" t="s">
        <v>332</v>
      </c>
      <c r="C23" s="101" t="s">
        <v>174</v>
      </c>
      <c r="D23" s="101" t="s">
        <v>175</v>
      </c>
      <c r="E23" s="101">
        <v>226</v>
      </c>
      <c r="F23" s="3">
        <v>24</v>
      </c>
      <c r="G23" s="3">
        <v>23</v>
      </c>
      <c r="H23" s="3">
        <v>23</v>
      </c>
      <c r="I23" s="8">
        <f t="shared" si="0"/>
        <v>70</v>
      </c>
      <c r="J23" s="8">
        <f t="shared" si="1"/>
        <v>296</v>
      </c>
      <c r="K23" s="3">
        <v>24</v>
      </c>
      <c r="L23" s="3">
        <v>25</v>
      </c>
      <c r="M23" s="1">
        <f t="shared" si="2"/>
        <v>49</v>
      </c>
      <c r="N23" s="1">
        <f t="shared" si="3"/>
        <v>119</v>
      </c>
      <c r="O23" s="1">
        <f t="shared" si="4"/>
        <v>345</v>
      </c>
      <c r="P23" s="132">
        <v>3</v>
      </c>
      <c r="Q23" s="91">
        <f t="shared" si="5"/>
        <v>348</v>
      </c>
      <c r="R23" s="3">
        <v>23</v>
      </c>
      <c r="S23" s="3">
        <v>24</v>
      </c>
      <c r="T23" s="3">
        <v>24</v>
      </c>
      <c r="U23" s="1">
        <f t="shared" si="6"/>
        <v>71</v>
      </c>
      <c r="V23" s="3">
        <v>25</v>
      </c>
      <c r="W23" s="3">
        <v>23</v>
      </c>
      <c r="X23" s="1">
        <f t="shared" si="7"/>
        <v>48</v>
      </c>
      <c r="Y23" s="1">
        <f t="shared" si="8"/>
        <v>119</v>
      </c>
      <c r="Z23" s="134">
        <v>3</v>
      </c>
      <c r="AA23" s="144">
        <f t="shared" si="9"/>
        <v>241</v>
      </c>
      <c r="AB23" s="144">
        <f t="shared" si="10"/>
        <v>226</v>
      </c>
      <c r="AC23" s="91">
        <f t="shared" si="11"/>
        <v>467</v>
      </c>
    </row>
    <row r="24" spans="1:29" x14ac:dyDescent="0.25">
      <c r="A24" s="136">
        <v>109</v>
      </c>
      <c r="B24" s="101" t="s">
        <v>326</v>
      </c>
      <c r="C24" s="101" t="s">
        <v>170</v>
      </c>
      <c r="D24" s="101" t="s">
        <v>391</v>
      </c>
      <c r="E24" s="101">
        <v>230</v>
      </c>
      <c r="F24" s="3">
        <v>24</v>
      </c>
      <c r="G24" s="3">
        <v>23</v>
      </c>
      <c r="H24" s="3">
        <v>23</v>
      </c>
      <c r="I24" s="8">
        <f t="shared" si="0"/>
        <v>70</v>
      </c>
      <c r="J24" s="8">
        <f t="shared" si="1"/>
        <v>300</v>
      </c>
      <c r="K24" s="3">
        <v>22</v>
      </c>
      <c r="L24" s="3">
        <v>22</v>
      </c>
      <c r="M24" s="1">
        <f t="shared" si="2"/>
        <v>44</v>
      </c>
      <c r="N24" s="1">
        <f t="shared" si="3"/>
        <v>114</v>
      </c>
      <c r="O24" s="1">
        <f t="shared" si="4"/>
        <v>344</v>
      </c>
      <c r="P24" s="91"/>
      <c r="Q24" s="91">
        <f t="shared" si="5"/>
        <v>344</v>
      </c>
      <c r="R24" s="3">
        <v>23</v>
      </c>
      <c r="S24" s="3">
        <v>23</v>
      </c>
      <c r="T24" s="3">
        <v>23</v>
      </c>
      <c r="U24" s="1">
        <f t="shared" si="6"/>
        <v>69</v>
      </c>
      <c r="V24" s="3">
        <v>24</v>
      </c>
      <c r="W24" s="3">
        <v>25</v>
      </c>
      <c r="X24" s="1">
        <f t="shared" si="7"/>
        <v>49</v>
      </c>
      <c r="Y24" s="1">
        <f t="shared" si="8"/>
        <v>118</v>
      </c>
      <c r="Z24" s="130"/>
      <c r="AA24" s="144">
        <f t="shared" si="9"/>
        <v>232</v>
      </c>
      <c r="AB24" s="144">
        <f t="shared" si="10"/>
        <v>230</v>
      </c>
      <c r="AC24" s="91">
        <f t="shared" si="11"/>
        <v>462</v>
      </c>
    </row>
    <row r="25" spans="1:29" x14ac:dyDescent="0.25">
      <c r="A25" s="136">
        <v>117</v>
      </c>
      <c r="B25" s="101" t="s">
        <v>328</v>
      </c>
      <c r="C25" s="101" t="s">
        <v>173</v>
      </c>
      <c r="D25" s="101" t="s">
        <v>390</v>
      </c>
      <c r="E25" s="101">
        <v>228</v>
      </c>
      <c r="F25" s="3">
        <v>25</v>
      </c>
      <c r="G25" s="3">
        <v>23</v>
      </c>
      <c r="H25" s="3">
        <v>24</v>
      </c>
      <c r="I25" s="8">
        <f t="shared" si="0"/>
        <v>72</v>
      </c>
      <c r="J25" s="8">
        <f t="shared" si="1"/>
        <v>300</v>
      </c>
      <c r="K25" s="3">
        <v>21</v>
      </c>
      <c r="L25" s="3">
        <v>25</v>
      </c>
      <c r="M25" s="1">
        <f t="shared" si="2"/>
        <v>46</v>
      </c>
      <c r="N25" s="1">
        <f t="shared" si="3"/>
        <v>118</v>
      </c>
      <c r="O25" s="1">
        <f t="shared" si="4"/>
        <v>346</v>
      </c>
      <c r="P25" s="91"/>
      <c r="Q25" s="91">
        <f t="shared" si="5"/>
        <v>346</v>
      </c>
      <c r="R25" s="3">
        <v>25</v>
      </c>
      <c r="S25" s="3">
        <v>21</v>
      </c>
      <c r="T25" s="3">
        <v>23</v>
      </c>
      <c r="U25" s="1">
        <f t="shared" si="6"/>
        <v>69</v>
      </c>
      <c r="V25" s="3">
        <v>23</v>
      </c>
      <c r="W25" s="3">
        <v>23</v>
      </c>
      <c r="X25" s="1">
        <f t="shared" si="7"/>
        <v>46</v>
      </c>
      <c r="Y25" s="1">
        <f t="shared" si="8"/>
        <v>115</v>
      </c>
      <c r="Z25" s="130"/>
      <c r="AA25" s="144">
        <f t="shared" si="9"/>
        <v>233</v>
      </c>
      <c r="AB25" s="144">
        <f t="shared" si="10"/>
        <v>228</v>
      </c>
      <c r="AC25" s="91">
        <f t="shared" si="11"/>
        <v>461</v>
      </c>
    </row>
    <row r="26" spans="1:29" x14ac:dyDescent="0.25">
      <c r="A26" s="136">
        <v>120</v>
      </c>
      <c r="B26" s="101" t="s">
        <v>176</v>
      </c>
      <c r="C26" s="101" t="s">
        <v>177</v>
      </c>
      <c r="D26" s="101" t="s">
        <v>202</v>
      </c>
      <c r="E26" s="101">
        <v>218</v>
      </c>
      <c r="F26" s="3">
        <v>25</v>
      </c>
      <c r="G26" s="3">
        <v>24</v>
      </c>
      <c r="H26" s="3">
        <v>25</v>
      </c>
      <c r="I26" s="8">
        <f t="shared" si="0"/>
        <v>74</v>
      </c>
      <c r="J26" s="8">
        <f t="shared" si="1"/>
        <v>292</v>
      </c>
      <c r="K26" s="3">
        <v>24</v>
      </c>
      <c r="L26" s="3">
        <v>22</v>
      </c>
      <c r="M26" s="1">
        <f t="shared" si="2"/>
        <v>46</v>
      </c>
      <c r="N26" s="1">
        <f t="shared" si="3"/>
        <v>120</v>
      </c>
      <c r="O26" s="1">
        <f t="shared" si="4"/>
        <v>338</v>
      </c>
      <c r="P26" s="91"/>
      <c r="Q26" s="91">
        <f t="shared" si="5"/>
        <v>338</v>
      </c>
      <c r="R26" s="3">
        <v>22</v>
      </c>
      <c r="S26" s="3">
        <v>25</v>
      </c>
      <c r="T26" s="3">
        <v>25</v>
      </c>
      <c r="U26" s="1">
        <f t="shared" si="6"/>
        <v>72</v>
      </c>
      <c r="V26" s="3">
        <v>24</v>
      </c>
      <c r="W26" s="3">
        <v>25</v>
      </c>
      <c r="X26" s="1">
        <f t="shared" si="7"/>
        <v>49</v>
      </c>
      <c r="Y26" s="1">
        <f t="shared" si="8"/>
        <v>121</v>
      </c>
      <c r="Z26" s="130"/>
      <c r="AA26" s="144">
        <f t="shared" si="9"/>
        <v>241</v>
      </c>
      <c r="AB26" s="144">
        <f t="shared" si="10"/>
        <v>218</v>
      </c>
      <c r="AC26" s="91">
        <f t="shared" si="11"/>
        <v>459</v>
      </c>
    </row>
    <row r="27" spans="1:29" x14ac:dyDescent="0.25">
      <c r="A27" s="136">
        <v>123</v>
      </c>
      <c r="B27" s="101" t="s">
        <v>180</v>
      </c>
      <c r="C27" s="101" t="s">
        <v>181</v>
      </c>
      <c r="D27" s="101" t="s">
        <v>182</v>
      </c>
      <c r="E27" s="101">
        <v>215</v>
      </c>
      <c r="F27" s="3">
        <v>24</v>
      </c>
      <c r="G27" s="3">
        <v>24</v>
      </c>
      <c r="H27" s="3">
        <v>24</v>
      </c>
      <c r="I27" s="8">
        <f t="shared" si="0"/>
        <v>72</v>
      </c>
      <c r="J27" s="8">
        <f t="shared" si="1"/>
        <v>287</v>
      </c>
      <c r="K27" s="3">
        <v>23</v>
      </c>
      <c r="L27" s="3">
        <v>23</v>
      </c>
      <c r="M27" s="1">
        <f t="shared" si="2"/>
        <v>46</v>
      </c>
      <c r="N27" s="1">
        <f t="shared" si="3"/>
        <v>118</v>
      </c>
      <c r="O27" s="1">
        <f t="shared" si="4"/>
        <v>333</v>
      </c>
      <c r="P27" s="91"/>
      <c r="Q27" s="91">
        <f t="shared" si="5"/>
        <v>333</v>
      </c>
      <c r="R27" s="3">
        <v>23</v>
      </c>
      <c r="S27" s="3">
        <v>25</v>
      </c>
      <c r="T27" s="3">
        <v>25</v>
      </c>
      <c r="U27" s="1">
        <f t="shared" si="6"/>
        <v>73</v>
      </c>
      <c r="V27" s="3">
        <v>25</v>
      </c>
      <c r="W27" s="3">
        <v>23</v>
      </c>
      <c r="X27" s="1">
        <f t="shared" si="7"/>
        <v>48</v>
      </c>
      <c r="Y27" s="1">
        <f t="shared" si="8"/>
        <v>121</v>
      </c>
      <c r="Z27" s="130"/>
      <c r="AA27" s="144">
        <f t="shared" si="9"/>
        <v>239</v>
      </c>
      <c r="AB27" s="144">
        <f t="shared" si="10"/>
        <v>215</v>
      </c>
      <c r="AC27" s="91">
        <f t="shared" si="11"/>
        <v>454</v>
      </c>
    </row>
    <row r="28" spans="1:29" x14ac:dyDescent="0.25">
      <c r="A28" s="136">
        <v>131</v>
      </c>
      <c r="B28" s="101" t="s">
        <v>163</v>
      </c>
      <c r="C28" s="101" t="s">
        <v>178</v>
      </c>
      <c r="D28" s="101" t="s">
        <v>179</v>
      </c>
      <c r="E28" s="101">
        <v>216</v>
      </c>
      <c r="F28" s="3">
        <v>22</v>
      </c>
      <c r="G28" s="3">
        <v>23</v>
      </c>
      <c r="H28" s="3">
        <v>20</v>
      </c>
      <c r="I28" s="8">
        <f t="shared" si="0"/>
        <v>65</v>
      </c>
      <c r="J28" s="8">
        <f t="shared" si="1"/>
        <v>281</v>
      </c>
      <c r="K28" s="3">
        <v>23</v>
      </c>
      <c r="L28" s="3">
        <v>25</v>
      </c>
      <c r="M28" s="1">
        <f t="shared" si="2"/>
        <v>48</v>
      </c>
      <c r="N28" s="1">
        <f t="shared" si="3"/>
        <v>113</v>
      </c>
      <c r="O28" s="1">
        <f t="shared" si="4"/>
        <v>329</v>
      </c>
      <c r="P28" s="91"/>
      <c r="Q28" s="91">
        <f t="shared" si="5"/>
        <v>329</v>
      </c>
      <c r="R28" s="3">
        <v>24</v>
      </c>
      <c r="S28" s="3">
        <v>25</v>
      </c>
      <c r="T28" s="3">
        <v>22</v>
      </c>
      <c r="U28" s="1">
        <f t="shared" si="6"/>
        <v>71</v>
      </c>
      <c r="V28" s="3">
        <v>21</v>
      </c>
      <c r="W28" s="3">
        <v>25</v>
      </c>
      <c r="X28" s="1">
        <f t="shared" si="7"/>
        <v>46</v>
      </c>
      <c r="Y28" s="1">
        <f t="shared" si="8"/>
        <v>117</v>
      </c>
      <c r="Z28" s="130"/>
      <c r="AA28" s="144">
        <f t="shared" si="9"/>
        <v>230</v>
      </c>
      <c r="AB28" s="144">
        <f t="shared" si="10"/>
        <v>216</v>
      </c>
      <c r="AC28" s="91">
        <f t="shared" si="11"/>
        <v>446</v>
      </c>
    </row>
    <row r="29" spans="1:29" x14ac:dyDescent="0.25">
      <c r="A29" s="136">
        <v>107</v>
      </c>
      <c r="B29" s="101" t="s">
        <v>186</v>
      </c>
      <c r="C29" s="101" t="s">
        <v>61</v>
      </c>
      <c r="D29" s="49" t="s">
        <v>208</v>
      </c>
      <c r="E29" s="49">
        <v>210</v>
      </c>
      <c r="F29" s="3">
        <v>24</v>
      </c>
      <c r="G29" s="3">
        <v>22</v>
      </c>
      <c r="H29" s="3">
        <v>23</v>
      </c>
      <c r="I29" s="8">
        <f t="shared" si="0"/>
        <v>69</v>
      </c>
      <c r="J29" s="8">
        <f t="shared" si="1"/>
        <v>279</v>
      </c>
      <c r="K29" s="3">
        <v>23</v>
      </c>
      <c r="L29" s="3">
        <v>23</v>
      </c>
      <c r="M29" s="1">
        <f t="shared" si="2"/>
        <v>46</v>
      </c>
      <c r="N29" s="1">
        <f t="shared" si="3"/>
        <v>115</v>
      </c>
      <c r="O29" s="1">
        <f t="shared" si="4"/>
        <v>325</v>
      </c>
      <c r="P29" s="91"/>
      <c r="Q29" s="91">
        <f t="shared" si="5"/>
        <v>325</v>
      </c>
      <c r="R29" s="3">
        <v>23</v>
      </c>
      <c r="S29" s="3">
        <v>24</v>
      </c>
      <c r="T29" s="3">
        <v>23</v>
      </c>
      <c r="U29" s="1">
        <f t="shared" si="6"/>
        <v>70</v>
      </c>
      <c r="V29" s="3">
        <v>24</v>
      </c>
      <c r="W29" s="3">
        <v>24</v>
      </c>
      <c r="X29" s="1">
        <f t="shared" si="7"/>
        <v>48</v>
      </c>
      <c r="Y29" s="1">
        <f t="shared" si="8"/>
        <v>118</v>
      </c>
      <c r="Z29" s="130"/>
      <c r="AA29" s="144">
        <f t="shared" si="9"/>
        <v>233</v>
      </c>
      <c r="AB29" s="144">
        <f t="shared" si="10"/>
        <v>210</v>
      </c>
      <c r="AC29" s="91">
        <f t="shared" si="11"/>
        <v>443</v>
      </c>
    </row>
    <row r="30" spans="1:29" x14ac:dyDescent="0.25">
      <c r="A30" s="136">
        <v>134</v>
      </c>
      <c r="B30" s="101" t="s">
        <v>185</v>
      </c>
      <c r="C30" s="101" t="s">
        <v>67</v>
      </c>
      <c r="D30" s="101" t="s">
        <v>212</v>
      </c>
      <c r="E30" s="101">
        <v>211</v>
      </c>
      <c r="F30" s="3">
        <v>24</v>
      </c>
      <c r="G30" s="3">
        <v>19</v>
      </c>
      <c r="H30" s="3">
        <v>20</v>
      </c>
      <c r="I30" s="8">
        <f t="shared" si="0"/>
        <v>63</v>
      </c>
      <c r="J30" s="8">
        <f t="shared" si="1"/>
        <v>274</v>
      </c>
      <c r="K30" s="3">
        <v>22</v>
      </c>
      <c r="L30" s="3">
        <v>23</v>
      </c>
      <c r="M30" s="1">
        <f t="shared" si="2"/>
        <v>45</v>
      </c>
      <c r="N30" s="1">
        <f t="shared" si="3"/>
        <v>108</v>
      </c>
      <c r="O30" s="1">
        <f t="shared" si="4"/>
        <v>319</v>
      </c>
      <c r="P30" s="91"/>
      <c r="Q30" s="91">
        <f t="shared" si="5"/>
        <v>319</v>
      </c>
      <c r="R30" s="3">
        <v>25</v>
      </c>
      <c r="S30" s="3">
        <v>25</v>
      </c>
      <c r="T30" s="3">
        <v>24</v>
      </c>
      <c r="U30" s="1">
        <f t="shared" si="6"/>
        <v>74</v>
      </c>
      <c r="V30" s="3">
        <v>21</v>
      </c>
      <c r="W30" s="3">
        <v>24</v>
      </c>
      <c r="X30" s="1">
        <f t="shared" si="7"/>
        <v>45</v>
      </c>
      <c r="Y30" s="1">
        <f t="shared" si="8"/>
        <v>119</v>
      </c>
      <c r="Z30" s="130"/>
      <c r="AA30" s="144">
        <f t="shared" si="9"/>
        <v>227</v>
      </c>
      <c r="AB30" s="144">
        <f t="shared" si="10"/>
        <v>211</v>
      </c>
      <c r="AC30" s="91">
        <f t="shared" si="11"/>
        <v>438</v>
      </c>
    </row>
    <row r="31" spans="1:29" x14ac:dyDescent="0.25">
      <c r="A31" s="136">
        <v>125</v>
      </c>
      <c r="B31" s="101" t="s">
        <v>183</v>
      </c>
      <c r="C31" s="101" t="s">
        <v>82</v>
      </c>
      <c r="D31" s="101" t="s">
        <v>208</v>
      </c>
      <c r="E31" s="101">
        <v>214</v>
      </c>
      <c r="F31" s="3">
        <v>22</v>
      </c>
      <c r="G31" s="3">
        <v>22</v>
      </c>
      <c r="H31" s="3">
        <v>21</v>
      </c>
      <c r="I31" s="8">
        <f t="shared" si="0"/>
        <v>65</v>
      </c>
      <c r="J31" s="8">
        <f t="shared" si="1"/>
        <v>279</v>
      </c>
      <c r="K31" s="3">
        <v>23</v>
      </c>
      <c r="L31" s="3">
        <v>23</v>
      </c>
      <c r="M31" s="1">
        <f t="shared" si="2"/>
        <v>46</v>
      </c>
      <c r="N31" s="1">
        <f t="shared" si="3"/>
        <v>111</v>
      </c>
      <c r="O31" s="1">
        <f t="shared" si="4"/>
        <v>325</v>
      </c>
      <c r="P31" s="91"/>
      <c r="Q31" s="91">
        <f t="shared" si="5"/>
        <v>325</v>
      </c>
      <c r="R31" s="3">
        <v>19</v>
      </c>
      <c r="S31" s="3">
        <v>22</v>
      </c>
      <c r="T31" s="3">
        <v>22</v>
      </c>
      <c r="U31" s="1">
        <f t="shared" si="6"/>
        <v>63</v>
      </c>
      <c r="V31" s="3">
        <v>22</v>
      </c>
      <c r="W31" s="3">
        <v>22</v>
      </c>
      <c r="X31" s="1">
        <f t="shared" si="7"/>
        <v>44</v>
      </c>
      <c r="Y31" s="1">
        <f t="shared" si="8"/>
        <v>107</v>
      </c>
      <c r="Z31" s="130"/>
      <c r="AA31" s="144">
        <f t="shared" si="9"/>
        <v>218</v>
      </c>
      <c r="AB31" s="144">
        <f t="shared" si="10"/>
        <v>214</v>
      </c>
      <c r="AC31" s="91">
        <f t="shared" si="11"/>
        <v>432</v>
      </c>
    </row>
    <row r="32" spans="1:29" x14ac:dyDescent="0.25">
      <c r="A32" s="136">
        <v>108</v>
      </c>
      <c r="B32" s="101" t="s">
        <v>187</v>
      </c>
      <c r="C32" s="101" t="s">
        <v>188</v>
      </c>
      <c r="D32" s="101" t="s">
        <v>220</v>
      </c>
      <c r="E32" s="101">
        <v>206</v>
      </c>
      <c r="F32" s="3">
        <v>22</v>
      </c>
      <c r="G32" s="3">
        <v>23</v>
      </c>
      <c r="H32" s="3">
        <v>22</v>
      </c>
      <c r="I32" s="8">
        <f t="shared" si="0"/>
        <v>67</v>
      </c>
      <c r="J32" s="8">
        <f t="shared" si="1"/>
        <v>273</v>
      </c>
      <c r="K32" s="3">
        <v>23</v>
      </c>
      <c r="L32" s="3">
        <v>25</v>
      </c>
      <c r="M32" s="1">
        <f t="shared" si="2"/>
        <v>48</v>
      </c>
      <c r="N32" s="1">
        <f t="shared" si="3"/>
        <v>115</v>
      </c>
      <c r="O32" s="1">
        <f t="shared" si="4"/>
        <v>321</v>
      </c>
      <c r="P32" s="91"/>
      <c r="Q32" s="91">
        <f t="shared" si="5"/>
        <v>321</v>
      </c>
      <c r="R32" s="3">
        <v>24</v>
      </c>
      <c r="S32" s="3">
        <v>21</v>
      </c>
      <c r="T32" s="3">
        <v>21</v>
      </c>
      <c r="U32" s="1">
        <f t="shared" si="6"/>
        <v>66</v>
      </c>
      <c r="V32" s="3">
        <v>22</v>
      </c>
      <c r="W32" s="3">
        <v>22</v>
      </c>
      <c r="X32" s="1">
        <f t="shared" si="7"/>
        <v>44</v>
      </c>
      <c r="Y32" s="1">
        <f t="shared" si="8"/>
        <v>110</v>
      </c>
      <c r="Z32" s="130"/>
      <c r="AA32" s="144">
        <f t="shared" si="9"/>
        <v>225</v>
      </c>
      <c r="AB32" s="144">
        <f t="shared" si="10"/>
        <v>206</v>
      </c>
      <c r="AC32" s="91">
        <f t="shared" si="11"/>
        <v>431</v>
      </c>
    </row>
    <row r="33" spans="1:29" x14ac:dyDescent="0.25">
      <c r="A33" s="136">
        <v>116</v>
      </c>
      <c r="B33" s="101" t="s">
        <v>189</v>
      </c>
      <c r="C33" s="101" t="s">
        <v>190</v>
      </c>
      <c r="D33" s="50" t="s">
        <v>391</v>
      </c>
      <c r="E33" s="50">
        <v>206</v>
      </c>
      <c r="F33" s="3">
        <v>23</v>
      </c>
      <c r="G33" s="3">
        <v>21</v>
      </c>
      <c r="H33" s="3">
        <v>22</v>
      </c>
      <c r="I33" s="8">
        <f t="shared" si="0"/>
        <v>66</v>
      </c>
      <c r="J33" s="8">
        <f t="shared" si="1"/>
        <v>272</v>
      </c>
      <c r="K33" s="3">
        <v>22</v>
      </c>
      <c r="L33" s="3">
        <v>24</v>
      </c>
      <c r="M33" s="1">
        <f t="shared" si="2"/>
        <v>46</v>
      </c>
      <c r="N33" s="1">
        <f t="shared" si="3"/>
        <v>112</v>
      </c>
      <c r="O33" s="1">
        <f t="shared" si="4"/>
        <v>318</v>
      </c>
      <c r="P33" s="91"/>
      <c r="Q33" s="91">
        <f t="shared" si="5"/>
        <v>318</v>
      </c>
      <c r="R33" s="3">
        <v>24</v>
      </c>
      <c r="S33" s="3">
        <v>21</v>
      </c>
      <c r="T33" s="3">
        <v>22</v>
      </c>
      <c r="U33" s="1">
        <f t="shared" si="6"/>
        <v>67</v>
      </c>
      <c r="V33" s="3">
        <v>23</v>
      </c>
      <c r="W33" s="3">
        <v>22</v>
      </c>
      <c r="X33" s="1">
        <f t="shared" si="7"/>
        <v>45</v>
      </c>
      <c r="Y33" s="1">
        <f t="shared" si="8"/>
        <v>112</v>
      </c>
      <c r="Z33" s="130"/>
      <c r="AA33" s="144">
        <f t="shared" si="9"/>
        <v>224</v>
      </c>
      <c r="AB33" s="144">
        <f t="shared" si="10"/>
        <v>206</v>
      </c>
      <c r="AC33" s="91">
        <f t="shared" si="11"/>
        <v>430</v>
      </c>
    </row>
    <row r="34" spans="1:29" x14ac:dyDescent="0.25">
      <c r="A34" s="136">
        <v>126</v>
      </c>
      <c r="B34" s="101" t="s">
        <v>184</v>
      </c>
      <c r="C34" s="101" t="s">
        <v>171</v>
      </c>
      <c r="D34" s="101" t="s">
        <v>392</v>
      </c>
      <c r="E34" s="101">
        <v>214</v>
      </c>
      <c r="F34" s="3">
        <v>24</v>
      </c>
      <c r="G34" s="3">
        <v>23</v>
      </c>
      <c r="H34" s="3">
        <v>24</v>
      </c>
      <c r="I34" s="8">
        <f t="shared" si="0"/>
        <v>71</v>
      </c>
      <c r="J34" s="8">
        <f t="shared" si="1"/>
        <v>285</v>
      </c>
      <c r="K34" s="3">
        <v>23</v>
      </c>
      <c r="L34" s="3">
        <v>18</v>
      </c>
      <c r="M34" s="1">
        <f t="shared" si="2"/>
        <v>41</v>
      </c>
      <c r="N34" s="1">
        <f t="shared" si="3"/>
        <v>112</v>
      </c>
      <c r="O34" s="1">
        <f t="shared" si="4"/>
        <v>326</v>
      </c>
      <c r="P34" s="91"/>
      <c r="Q34" s="91">
        <f t="shared" si="5"/>
        <v>326</v>
      </c>
      <c r="R34" s="3">
        <v>18</v>
      </c>
      <c r="S34" s="3">
        <v>18</v>
      </c>
      <c r="T34" s="3">
        <v>24</v>
      </c>
      <c r="U34" s="1">
        <f t="shared" si="6"/>
        <v>60</v>
      </c>
      <c r="V34" s="3">
        <v>19</v>
      </c>
      <c r="W34" s="3">
        <v>20</v>
      </c>
      <c r="X34" s="1">
        <f t="shared" si="7"/>
        <v>39</v>
      </c>
      <c r="Y34" s="1">
        <f t="shared" si="8"/>
        <v>99</v>
      </c>
      <c r="Z34" s="130"/>
      <c r="AA34" s="144">
        <f t="shared" si="9"/>
        <v>211</v>
      </c>
      <c r="AB34" s="144">
        <f t="shared" si="10"/>
        <v>214</v>
      </c>
      <c r="AC34" s="91">
        <f t="shared" si="11"/>
        <v>425</v>
      </c>
    </row>
    <row r="35" spans="1:29" x14ac:dyDescent="0.25">
      <c r="A35" s="136">
        <v>112</v>
      </c>
      <c r="B35" s="101" t="s">
        <v>194</v>
      </c>
      <c r="C35" s="101" t="s">
        <v>195</v>
      </c>
      <c r="D35" s="101" t="s">
        <v>393</v>
      </c>
      <c r="E35" s="101">
        <v>202</v>
      </c>
      <c r="F35" s="3">
        <v>22</v>
      </c>
      <c r="G35" s="3">
        <v>24</v>
      </c>
      <c r="H35" s="3">
        <v>21</v>
      </c>
      <c r="I35" s="8">
        <f t="shared" si="0"/>
        <v>67</v>
      </c>
      <c r="J35" s="8">
        <f t="shared" si="1"/>
        <v>269</v>
      </c>
      <c r="K35" s="3">
        <v>17</v>
      </c>
      <c r="L35" s="3">
        <v>22</v>
      </c>
      <c r="M35" s="1">
        <f t="shared" si="2"/>
        <v>39</v>
      </c>
      <c r="N35" s="1">
        <f t="shared" si="3"/>
        <v>106</v>
      </c>
      <c r="O35" s="1">
        <f t="shared" si="4"/>
        <v>308</v>
      </c>
      <c r="P35" s="91"/>
      <c r="Q35" s="91">
        <f t="shared" si="5"/>
        <v>308</v>
      </c>
      <c r="R35" s="3">
        <v>21</v>
      </c>
      <c r="S35" s="3">
        <v>21</v>
      </c>
      <c r="T35" s="3">
        <v>22</v>
      </c>
      <c r="U35" s="1">
        <f t="shared" si="6"/>
        <v>64</v>
      </c>
      <c r="V35" s="3">
        <v>23</v>
      </c>
      <c r="W35" s="3">
        <v>25</v>
      </c>
      <c r="X35" s="1">
        <f t="shared" si="7"/>
        <v>48</v>
      </c>
      <c r="Y35" s="1">
        <f t="shared" si="8"/>
        <v>112</v>
      </c>
      <c r="Z35" s="130"/>
      <c r="AA35" s="144">
        <f t="shared" si="9"/>
        <v>218</v>
      </c>
      <c r="AB35" s="144">
        <f t="shared" si="10"/>
        <v>202</v>
      </c>
      <c r="AC35" s="91">
        <f t="shared" si="11"/>
        <v>420</v>
      </c>
    </row>
    <row r="36" spans="1:29" x14ac:dyDescent="0.25">
      <c r="A36" s="136">
        <v>102</v>
      </c>
      <c r="B36" s="101" t="s">
        <v>196</v>
      </c>
      <c r="C36" s="101" t="s">
        <v>197</v>
      </c>
      <c r="D36" s="101" t="s">
        <v>218</v>
      </c>
      <c r="E36" s="101">
        <v>195</v>
      </c>
      <c r="F36" s="3">
        <v>23</v>
      </c>
      <c r="G36" s="3">
        <v>22</v>
      </c>
      <c r="H36" s="3">
        <v>23</v>
      </c>
      <c r="I36" s="8">
        <f t="shared" si="0"/>
        <v>68</v>
      </c>
      <c r="J36" s="8">
        <f t="shared" si="1"/>
        <v>263</v>
      </c>
      <c r="K36" s="3">
        <v>22</v>
      </c>
      <c r="L36" s="3">
        <v>24</v>
      </c>
      <c r="M36" s="1">
        <f t="shared" si="2"/>
        <v>46</v>
      </c>
      <c r="N36" s="1">
        <f t="shared" si="3"/>
        <v>114</v>
      </c>
      <c r="O36" s="1">
        <f t="shared" si="4"/>
        <v>309</v>
      </c>
      <c r="P36" s="91"/>
      <c r="Q36" s="91">
        <f t="shared" si="5"/>
        <v>309</v>
      </c>
      <c r="R36" s="3">
        <v>21</v>
      </c>
      <c r="S36" s="3">
        <v>21</v>
      </c>
      <c r="T36" s="3">
        <v>19</v>
      </c>
      <c r="U36" s="1">
        <f t="shared" si="6"/>
        <v>61</v>
      </c>
      <c r="V36" s="3">
        <v>22</v>
      </c>
      <c r="W36" s="3">
        <v>25</v>
      </c>
      <c r="X36" s="1">
        <f t="shared" si="7"/>
        <v>47</v>
      </c>
      <c r="Y36" s="1">
        <f t="shared" si="8"/>
        <v>108</v>
      </c>
      <c r="Z36" s="130"/>
      <c r="AA36" s="144">
        <f t="shared" si="9"/>
        <v>222</v>
      </c>
      <c r="AB36" s="144">
        <f t="shared" si="10"/>
        <v>195</v>
      </c>
      <c r="AC36" s="91">
        <f t="shared" si="11"/>
        <v>417</v>
      </c>
    </row>
    <row r="37" spans="1:29" x14ac:dyDescent="0.25">
      <c r="A37" s="136">
        <v>113</v>
      </c>
      <c r="B37" s="101" t="s">
        <v>193</v>
      </c>
      <c r="C37" s="101" t="s">
        <v>99</v>
      </c>
      <c r="D37" s="101" t="s">
        <v>394</v>
      </c>
      <c r="E37" s="101">
        <v>203</v>
      </c>
      <c r="F37" s="3">
        <v>21</v>
      </c>
      <c r="G37" s="3">
        <v>20</v>
      </c>
      <c r="H37" s="3">
        <v>20</v>
      </c>
      <c r="I37" s="8">
        <f t="shared" si="0"/>
        <v>61</v>
      </c>
      <c r="J37" s="8">
        <f t="shared" si="1"/>
        <v>264</v>
      </c>
      <c r="K37" s="3">
        <v>21</v>
      </c>
      <c r="L37" s="3">
        <v>24</v>
      </c>
      <c r="M37" s="1">
        <f t="shared" si="2"/>
        <v>45</v>
      </c>
      <c r="N37" s="1">
        <f t="shared" si="3"/>
        <v>106</v>
      </c>
      <c r="O37" s="1">
        <f t="shared" si="4"/>
        <v>309</v>
      </c>
      <c r="P37" s="91"/>
      <c r="Q37" s="91">
        <f t="shared" si="5"/>
        <v>309</v>
      </c>
      <c r="R37" s="3">
        <v>18</v>
      </c>
      <c r="S37" s="3">
        <v>23</v>
      </c>
      <c r="T37" s="3">
        <v>22</v>
      </c>
      <c r="U37" s="1">
        <f t="shared" si="6"/>
        <v>63</v>
      </c>
      <c r="V37" s="3">
        <v>23</v>
      </c>
      <c r="W37" s="3">
        <v>20</v>
      </c>
      <c r="X37" s="1">
        <f t="shared" si="7"/>
        <v>43</v>
      </c>
      <c r="Y37" s="1">
        <f t="shared" si="8"/>
        <v>106</v>
      </c>
      <c r="Z37" s="130"/>
      <c r="AA37" s="144">
        <f t="shared" si="9"/>
        <v>212</v>
      </c>
      <c r="AB37" s="144">
        <f t="shared" si="10"/>
        <v>203</v>
      </c>
      <c r="AC37" s="91">
        <f t="shared" si="11"/>
        <v>415</v>
      </c>
    </row>
    <row r="38" spans="1:29" x14ac:dyDescent="0.25">
      <c r="A38" s="136">
        <v>111</v>
      </c>
      <c r="B38" s="101" t="s">
        <v>191</v>
      </c>
      <c r="C38" s="101" t="s">
        <v>192</v>
      </c>
      <c r="D38" s="101" t="s">
        <v>44</v>
      </c>
      <c r="E38" s="101">
        <v>205</v>
      </c>
      <c r="F38" s="3">
        <v>18</v>
      </c>
      <c r="G38" s="3">
        <v>18</v>
      </c>
      <c r="H38" s="3">
        <v>18</v>
      </c>
      <c r="I38" s="8">
        <f t="shared" si="0"/>
        <v>54</v>
      </c>
      <c r="J38" s="8">
        <f t="shared" si="1"/>
        <v>259</v>
      </c>
      <c r="K38" s="3">
        <v>16</v>
      </c>
      <c r="L38" s="3">
        <v>14</v>
      </c>
      <c r="M38" s="1">
        <f t="shared" si="2"/>
        <v>30</v>
      </c>
      <c r="N38" s="1">
        <f t="shared" si="3"/>
        <v>84</v>
      </c>
      <c r="O38" s="1">
        <f t="shared" si="4"/>
        <v>289</v>
      </c>
      <c r="P38" s="91"/>
      <c r="Q38" s="91">
        <f t="shared" si="5"/>
        <v>289</v>
      </c>
      <c r="R38" s="3">
        <v>19</v>
      </c>
      <c r="S38" s="3">
        <v>17</v>
      </c>
      <c r="T38" s="3">
        <v>21</v>
      </c>
      <c r="U38" s="1">
        <f t="shared" si="6"/>
        <v>57</v>
      </c>
      <c r="V38" s="3">
        <v>17</v>
      </c>
      <c r="W38" s="3">
        <v>20</v>
      </c>
      <c r="X38" s="1">
        <f t="shared" si="7"/>
        <v>37</v>
      </c>
      <c r="Y38" s="1">
        <f t="shared" si="8"/>
        <v>94</v>
      </c>
      <c r="Z38" s="130"/>
      <c r="AA38" s="144">
        <f t="shared" si="9"/>
        <v>178</v>
      </c>
      <c r="AB38" s="144">
        <f t="shared" si="10"/>
        <v>205</v>
      </c>
      <c r="AC38" s="91">
        <f t="shared" si="11"/>
        <v>383</v>
      </c>
    </row>
    <row r="39" spans="1:29" x14ac:dyDescent="0.25">
      <c r="A39" s="136">
        <v>110</v>
      </c>
      <c r="B39" s="101" t="s">
        <v>210</v>
      </c>
      <c r="C39" s="101" t="s">
        <v>211</v>
      </c>
      <c r="D39" s="101" t="s">
        <v>212</v>
      </c>
      <c r="E39" s="101">
        <v>0</v>
      </c>
      <c r="F39" s="3">
        <v>23</v>
      </c>
      <c r="G39" s="3">
        <v>25</v>
      </c>
      <c r="H39" s="3">
        <v>24</v>
      </c>
      <c r="I39" s="8">
        <f t="shared" si="0"/>
        <v>72</v>
      </c>
      <c r="J39" s="8">
        <f t="shared" si="1"/>
        <v>72</v>
      </c>
      <c r="K39" s="3">
        <v>23</v>
      </c>
      <c r="L39" s="3">
        <v>22</v>
      </c>
      <c r="M39" s="1">
        <f t="shared" si="2"/>
        <v>45</v>
      </c>
      <c r="N39" s="1">
        <f t="shared" si="3"/>
        <v>117</v>
      </c>
      <c r="O39" s="1">
        <f t="shared" si="4"/>
        <v>117</v>
      </c>
      <c r="P39" s="91"/>
      <c r="Q39" s="91">
        <f t="shared" si="5"/>
        <v>117</v>
      </c>
      <c r="R39" s="3">
        <v>22</v>
      </c>
      <c r="S39" s="3">
        <v>23</v>
      </c>
      <c r="T39" s="3">
        <v>24</v>
      </c>
      <c r="U39" s="1">
        <f t="shared" si="6"/>
        <v>69</v>
      </c>
      <c r="V39" s="3">
        <v>24</v>
      </c>
      <c r="W39" s="3">
        <v>24</v>
      </c>
      <c r="X39" s="1">
        <f t="shared" si="7"/>
        <v>48</v>
      </c>
      <c r="Y39" s="1">
        <f t="shared" si="8"/>
        <v>117</v>
      </c>
      <c r="Z39" s="130"/>
      <c r="AA39" s="144">
        <f t="shared" si="9"/>
        <v>234</v>
      </c>
      <c r="AB39" s="144">
        <f t="shared" si="10"/>
        <v>0</v>
      </c>
      <c r="AC39" s="91">
        <f t="shared" si="11"/>
        <v>234</v>
      </c>
    </row>
    <row r="40" spans="1:29" x14ac:dyDescent="0.25">
      <c r="A40" s="136">
        <v>114</v>
      </c>
      <c r="B40" s="101" t="s">
        <v>216</v>
      </c>
      <c r="C40" s="101" t="s">
        <v>217</v>
      </c>
      <c r="D40" s="49" t="s">
        <v>395</v>
      </c>
      <c r="E40" s="49">
        <v>0</v>
      </c>
      <c r="F40" s="3">
        <v>25</v>
      </c>
      <c r="G40" s="3">
        <v>24</v>
      </c>
      <c r="H40" s="3">
        <v>21</v>
      </c>
      <c r="I40" s="8">
        <f t="shared" si="0"/>
        <v>70</v>
      </c>
      <c r="J40" s="8">
        <f t="shared" si="1"/>
        <v>70</v>
      </c>
      <c r="K40" s="3">
        <v>23</v>
      </c>
      <c r="L40" s="3">
        <v>25</v>
      </c>
      <c r="M40" s="1">
        <f t="shared" si="2"/>
        <v>48</v>
      </c>
      <c r="N40" s="1">
        <f t="shared" si="3"/>
        <v>118</v>
      </c>
      <c r="O40" s="1">
        <f t="shared" si="4"/>
        <v>118</v>
      </c>
      <c r="P40" s="91"/>
      <c r="Q40" s="91">
        <f t="shared" si="5"/>
        <v>118</v>
      </c>
      <c r="R40" s="3">
        <v>24</v>
      </c>
      <c r="S40" s="3">
        <v>23</v>
      </c>
      <c r="T40" s="3">
        <v>23</v>
      </c>
      <c r="U40" s="1">
        <f t="shared" si="6"/>
        <v>70</v>
      </c>
      <c r="V40" s="3">
        <v>21</v>
      </c>
      <c r="W40" s="3">
        <v>24</v>
      </c>
      <c r="X40" s="1">
        <f t="shared" si="7"/>
        <v>45</v>
      </c>
      <c r="Y40" s="1">
        <f t="shared" si="8"/>
        <v>115</v>
      </c>
      <c r="Z40" s="130"/>
      <c r="AA40" s="144">
        <f t="shared" si="9"/>
        <v>233</v>
      </c>
      <c r="AB40" s="144">
        <f t="shared" si="10"/>
        <v>0</v>
      </c>
      <c r="AC40" s="91">
        <f t="shared" si="11"/>
        <v>233</v>
      </c>
    </row>
    <row r="41" spans="1:29" hidden="1" x14ac:dyDescent="0.25">
      <c r="A41" s="136">
        <v>104</v>
      </c>
      <c r="B41" s="101"/>
      <c r="C41" s="101"/>
      <c r="D41" s="101"/>
      <c r="E41" s="101"/>
      <c r="F41" s="3"/>
      <c r="G41" s="3"/>
      <c r="H41" s="3"/>
      <c r="I41" s="8">
        <f t="shared" si="0"/>
        <v>0</v>
      </c>
      <c r="J41" s="8">
        <f t="shared" si="1"/>
        <v>0</v>
      </c>
      <c r="K41" s="3"/>
      <c r="L41" s="3"/>
      <c r="M41" s="1">
        <f t="shared" si="2"/>
        <v>0</v>
      </c>
      <c r="N41" s="1">
        <f t="shared" si="3"/>
        <v>0</v>
      </c>
      <c r="O41" s="1">
        <f t="shared" si="4"/>
        <v>0</v>
      </c>
      <c r="P41" s="91"/>
      <c r="Q41" s="91">
        <f t="shared" si="5"/>
        <v>0</v>
      </c>
      <c r="R41" s="3"/>
      <c r="S41" s="3"/>
      <c r="T41" s="3"/>
      <c r="U41" s="1">
        <f t="shared" si="6"/>
        <v>0</v>
      </c>
      <c r="V41" s="3"/>
      <c r="W41" s="3"/>
      <c r="X41" s="1">
        <f t="shared" si="7"/>
        <v>0</v>
      </c>
      <c r="Y41" s="1">
        <f t="shared" si="8"/>
        <v>0</v>
      </c>
      <c r="Z41" s="130"/>
      <c r="AA41" s="144">
        <f t="shared" si="9"/>
        <v>0</v>
      </c>
      <c r="AB41" s="144">
        <f t="shared" si="10"/>
        <v>0</v>
      </c>
      <c r="AC41" s="91">
        <f t="shared" si="11"/>
        <v>0</v>
      </c>
    </row>
    <row r="42" spans="1:29" hidden="1" x14ac:dyDescent="0.25">
      <c r="A42" s="136">
        <v>105</v>
      </c>
      <c r="B42" s="101"/>
      <c r="C42" s="101"/>
      <c r="D42" s="101"/>
      <c r="E42" s="101"/>
      <c r="F42" s="3"/>
      <c r="G42" s="3"/>
      <c r="H42" s="3"/>
      <c r="I42" s="8">
        <f t="shared" si="0"/>
        <v>0</v>
      </c>
      <c r="J42" s="8">
        <f t="shared" si="1"/>
        <v>0</v>
      </c>
      <c r="K42" s="3"/>
      <c r="L42" s="3"/>
      <c r="M42" s="1">
        <f t="shared" si="2"/>
        <v>0</v>
      </c>
      <c r="N42" s="1">
        <f t="shared" si="3"/>
        <v>0</v>
      </c>
      <c r="O42" s="1">
        <f t="shared" si="4"/>
        <v>0</v>
      </c>
      <c r="P42" s="91"/>
      <c r="Q42" s="91">
        <f t="shared" si="5"/>
        <v>0</v>
      </c>
      <c r="R42" s="3"/>
      <c r="S42" s="3"/>
      <c r="T42" s="3"/>
      <c r="U42" s="1">
        <f t="shared" si="6"/>
        <v>0</v>
      </c>
      <c r="V42" s="3"/>
      <c r="W42" s="3"/>
      <c r="X42" s="1">
        <f t="shared" si="7"/>
        <v>0</v>
      </c>
      <c r="Y42" s="1">
        <f t="shared" si="8"/>
        <v>0</v>
      </c>
      <c r="Z42" s="130"/>
      <c r="AA42" s="144">
        <f t="shared" si="9"/>
        <v>0</v>
      </c>
      <c r="AB42" s="144">
        <f t="shared" si="10"/>
        <v>0</v>
      </c>
      <c r="AC42" s="91">
        <f t="shared" si="11"/>
        <v>0</v>
      </c>
    </row>
    <row r="43" spans="1:29" hidden="1" x14ac:dyDescent="0.25">
      <c r="A43" s="136">
        <v>244</v>
      </c>
      <c r="B43" s="101"/>
      <c r="C43" s="101"/>
      <c r="D43" s="101"/>
      <c r="E43" s="101"/>
      <c r="F43" s="3"/>
      <c r="G43" s="3"/>
      <c r="H43" s="3"/>
      <c r="I43" s="8">
        <f t="shared" si="0"/>
        <v>0</v>
      </c>
      <c r="J43" s="8">
        <f t="shared" si="1"/>
        <v>0</v>
      </c>
      <c r="K43" s="3"/>
      <c r="L43" s="3"/>
      <c r="M43" s="1">
        <f t="shared" si="2"/>
        <v>0</v>
      </c>
      <c r="N43" s="1">
        <f t="shared" si="3"/>
        <v>0</v>
      </c>
      <c r="O43" s="1">
        <f t="shared" si="4"/>
        <v>0</v>
      </c>
      <c r="P43" s="91"/>
      <c r="Q43" s="91">
        <f t="shared" si="5"/>
        <v>0</v>
      </c>
      <c r="R43" s="3"/>
      <c r="S43" s="3"/>
      <c r="T43" s="3"/>
      <c r="U43" s="1">
        <f t="shared" si="6"/>
        <v>0</v>
      </c>
      <c r="V43" s="3"/>
      <c r="W43" s="3"/>
      <c r="X43" s="1">
        <f t="shared" si="7"/>
        <v>0</v>
      </c>
      <c r="Y43" s="1">
        <f t="shared" si="8"/>
        <v>0</v>
      </c>
      <c r="Z43" s="130"/>
      <c r="AA43" s="144">
        <f t="shared" si="9"/>
        <v>0</v>
      </c>
      <c r="AB43" s="144">
        <f t="shared" si="10"/>
        <v>0</v>
      </c>
      <c r="AC43" s="91">
        <f t="shared" si="11"/>
        <v>0</v>
      </c>
    </row>
    <row r="44" spans="1:29" hidden="1" x14ac:dyDescent="0.25">
      <c r="A44" s="136">
        <v>245</v>
      </c>
      <c r="B44" s="101"/>
      <c r="C44" s="101"/>
      <c r="D44" s="101"/>
      <c r="E44" s="101"/>
      <c r="F44" s="3"/>
      <c r="G44" s="3"/>
      <c r="H44" s="3"/>
      <c r="I44" s="8">
        <f t="shared" si="0"/>
        <v>0</v>
      </c>
      <c r="J44" s="8">
        <f t="shared" si="1"/>
        <v>0</v>
      </c>
      <c r="K44" s="3"/>
      <c r="L44" s="3"/>
      <c r="M44" s="1">
        <f t="shared" si="2"/>
        <v>0</v>
      </c>
      <c r="N44" s="1">
        <f t="shared" si="3"/>
        <v>0</v>
      </c>
      <c r="O44" s="1">
        <f t="shared" si="4"/>
        <v>0</v>
      </c>
      <c r="P44" s="91"/>
      <c r="Q44" s="91">
        <f t="shared" si="5"/>
        <v>0</v>
      </c>
      <c r="R44" s="3"/>
      <c r="S44" s="3"/>
      <c r="T44" s="3"/>
      <c r="U44" s="1">
        <f t="shared" si="6"/>
        <v>0</v>
      </c>
      <c r="V44" s="3"/>
      <c r="W44" s="3"/>
      <c r="X44" s="1">
        <f t="shared" si="7"/>
        <v>0</v>
      </c>
      <c r="Y44" s="1">
        <f t="shared" si="8"/>
        <v>0</v>
      </c>
      <c r="Z44" s="130"/>
      <c r="AA44" s="144">
        <f t="shared" si="9"/>
        <v>0</v>
      </c>
      <c r="AB44" s="144">
        <f t="shared" si="10"/>
        <v>0</v>
      </c>
      <c r="AC44" s="91">
        <f t="shared" si="11"/>
        <v>0</v>
      </c>
    </row>
    <row r="45" spans="1:29" hidden="1" x14ac:dyDescent="0.25">
      <c r="A45" s="136">
        <v>110</v>
      </c>
      <c r="B45" s="101"/>
      <c r="C45" s="101"/>
      <c r="D45" s="101"/>
      <c r="E45" s="101"/>
      <c r="F45" s="3"/>
      <c r="G45" s="3"/>
      <c r="H45" s="3"/>
      <c r="I45" s="8">
        <f t="shared" si="0"/>
        <v>0</v>
      </c>
      <c r="J45" s="8">
        <f t="shared" si="1"/>
        <v>0</v>
      </c>
      <c r="K45" s="3"/>
      <c r="L45" s="3"/>
      <c r="M45" s="1">
        <f t="shared" si="2"/>
        <v>0</v>
      </c>
      <c r="N45" s="1">
        <f t="shared" si="3"/>
        <v>0</v>
      </c>
      <c r="O45" s="1">
        <f t="shared" si="4"/>
        <v>0</v>
      </c>
      <c r="P45" s="91"/>
      <c r="Q45" s="91">
        <f t="shared" si="5"/>
        <v>0</v>
      </c>
      <c r="R45" s="3"/>
      <c r="S45" s="3"/>
      <c r="T45" s="3"/>
      <c r="U45" s="1">
        <f t="shared" si="6"/>
        <v>0</v>
      </c>
      <c r="V45" s="3"/>
      <c r="W45" s="3"/>
      <c r="X45" s="1">
        <f t="shared" si="7"/>
        <v>0</v>
      </c>
      <c r="Y45" s="1">
        <f t="shared" si="8"/>
        <v>0</v>
      </c>
      <c r="Z45" s="130"/>
      <c r="AA45" s="144">
        <f t="shared" si="9"/>
        <v>0</v>
      </c>
      <c r="AB45" s="144">
        <f t="shared" si="10"/>
        <v>0</v>
      </c>
      <c r="AC45" s="91">
        <f t="shared" si="11"/>
        <v>0</v>
      </c>
    </row>
    <row r="46" spans="1:29" x14ac:dyDescent="0.25">
      <c r="A46" s="136">
        <v>104</v>
      </c>
      <c r="B46" s="101" t="s">
        <v>200</v>
      </c>
      <c r="C46" s="101" t="s">
        <v>63</v>
      </c>
      <c r="D46" s="101" t="s">
        <v>202</v>
      </c>
      <c r="E46" s="101">
        <v>0</v>
      </c>
      <c r="F46" s="3">
        <v>22</v>
      </c>
      <c r="G46" s="3">
        <v>22</v>
      </c>
      <c r="H46" s="3">
        <v>22</v>
      </c>
      <c r="I46" s="8">
        <f t="shared" si="0"/>
        <v>66</v>
      </c>
      <c r="J46" s="8">
        <f t="shared" si="1"/>
        <v>66</v>
      </c>
      <c r="K46" s="3">
        <v>24</v>
      </c>
      <c r="L46" s="3">
        <v>23</v>
      </c>
      <c r="M46" s="1">
        <f t="shared" si="2"/>
        <v>47</v>
      </c>
      <c r="N46" s="1">
        <f t="shared" si="3"/>
        <v>113</v>
      </c>
      <c r="O46" s="1">
        <f t="shared" si="4"/>
        <v>113</v>
      </c>
      <c r="P46" s="91"/>
      <c r="Q46" s="91">
        <f t="shared" si="5"/>
        <v>113</v>
      </c>
      <c r="R46" s="3">
        <v>23</v>
      </c>
      <c r="S46" s="3">
        <v>24</v>
      </c>
      <c r="T46" s="3">
        <v>23</v>
      </c>
      <c r="U46" s="1">
        <f t="shared" si="6"/>
        <v>70</v>
      </c>
      <c r="V46" s="3">
        <v>25</v>
      </c>
      <c r="W46" s="3">
        <v>24</v>
      </c>
      <c r="X46" s="1">
        <f t="shared" si="7"/>
        <v>49</v>
      </c>
      <c r="Y46" s="1">
        <f t="shared" si="8"/>
        <v>119</v>
      </c>
      <c r="Z46" s="130"/>
      <c r="AA46" s="144">
        <f t="shared" si="9"/>
        <v>232</v>
      </c>
      <c r="AB46" s="144">
        <f t="shared" si="10"/>
        <v>0</v>
      </c>
      <c r="AC46" s="91">
        <f t="shared" si="11"/>
        <v>232</v>
      </c>
    </row>
    <row r="47" spans="1:29" x14ac:dyDescent="0.25">
      <c r="A47" s="136">
        <v>121</v>
      </c>
      <c r="B47" s="101" t="s">
        <v>221</v>
      </c>
      <c r="C47" s="101" t="s">
        <v>222</v>
      </c>
      <c r="D47" s="49" t="s">
        <v>223</v>
      </c>
      <c r="E47" s="49">
        <v>0</v>
      </c>
      <c r="F47" s="3">
        <v>22</v>
      </c>
      <c r="G47" s="3">
        <v>22</v>
      </c>
      <c r="H47" s="3">
        <v>22</v>
      </c>
      <c r="I47" s="8">
        <f t="shared" si="0"/>
        <v>66</v>
      </c>
      <c r="J47" s="8">
        <f t="shared" si="1"/>
        <v>66</v>
      </c>
      <c r="K47" s="3">
        <v>21</v>
      </c>
      <c r="L47" s="3">
        <v>25</v>
      </c>
      <c r="M47" s="1">
        <f t="shared" si="2"/>
        <v>46</v>
      </c>
      <c r="N47" s="1">
        <f t="shared" si="3"/>
        <v>112</v>
      </c>
      <c r="O47" s="1">
        <f t="shared" si="4"/>
        <v>112</v>
      </c>
      <c r="P47" s="91"/>
      <c r="Q47" s="91">
        <f t="shared" si="5"/>
        <v>112</v>
      </c>
      <c r="R47" s="3">
        <v>22</v>
      </c>
      <c r="S47" s="3">
        <v>24</v>
      </c>
      <c r="T47" s="3">
        <v>24</v>
      </c>
      <c r="U47" s="1">
        <f t="shared" si="6"/>
        <v>70</v>
      </c>
      <c r="V47" s="3">
        <v>24</v>
      </c>
      <c r="W47" s="3">
        <v>24</v>
      </c>
      <c r="X47" s="1">
        <f t="shared" si="7"/>
        <v>48</v>
      </c>
      <c r="Y47" s="1">
        <f t="shared" si="8"/>
        <v>118</v>
      </c>
      <c r="Z47" s="130"/>
      <c r="AA47" s="144">
        <f t="shared" si="9"/>
        <v>230</v>
      </c>
      <c r="AB47" s="144">
        <f t="shared" si="10"/>
        <v>0</v>
      </c>
      <c r="AC47" s="91">
        <f t="shared" si="11"/>
        <v>230</v>
      </c>
    </row>
    <row r="48" spans="1:29" x14ac:dyDescent="0.25">
      <c r="A48" s="136">
        <v>244</v>
      </c>
      <c r="B48" s="101" t="s">
        <v>206</v>
      </c>
      <c r="C48" s="101" t="s">
        <v>207</v>
      </c>
      <c r="D48" s="101" t="s">
        <v>208</v>
      </c>
      <c r="E48" s="101">
        <v>0</v>
      </c>
      <c r="F48" s="3">
        <v>19</v>
      </c>
      <c r="G48" s="3">
        <v>24</v>
      </c>
      <c r="H48" s="3">
        <v>23</v>
      </c>
      <c r="I48" s="8">
        <f t="shared" si="0"/>
        <v>66</v>
      </c>
      <c r="J48" s="8">
        <f t="shared" si="1"/>
        <v>66</v>
      </c>
      <c r="K48" s="3">
        <v>23</v>
      </c>
      <c r="L48" s="3">
        <v>22</v>
      </c>
      <c r="M48" s="1">
        <f t="shared" si="2"/>
        <v>45</v>
      </c>
      <c r="N48" s="1">
        <f t="shared" si="3"/>
        <v>111</v>
      </c>
      <c r="O48" s="1">
        <f t="shared" si="4"/>
        <v>111</v>
      </c>
      <c r="P48" s="91"/>
      <c r="Q48" s="91">
        <f t="shared" si="5"/>
        <v>111</v>
      </c>
      <c r="R48" s="3">
        <v>23</v>
      </c>
      <c r="S48" s="3">
        <v>23</v>
      </c>
      <c r="T48" s="3">
        <v>23</v>
      </c>
      <c r="U48" s="1">
        <f t="shared" si="6"/>
        <v>69</v>
      </c>
      <c r="V48" s="3">
        <v>22</v>
      </c>
      <c r="W48" s="3">
        <v>25</v>
      </c>
      <c r="X48" s="1">
        <f t="shared" si="7"/>
        <v>47</v>
      </c>
      <c r="Y48" s="1">
        <f t="shared" si="8"/>
        <v>116</v>
      </c>
      <c r="Z48" s="130"/>
      <c r="AA48" s="144">
        <f t="shared" si="9"/>
        <v>227</v>
      </c>
      <c r="AB48" s="144">
        <f t="shared" si="10"/>
        <v>0</v>
      </c>
      <c r="AC48" s="91">
        <f t="shared" si="11"/>
        <v>227</v>
      </c>
    </row>
    <row r="49" spans="1:29" x14ac:dyDescent="0.25">
      <c r="A49" s="136">
        <v>124</v>
      </c>
      <c r="B49" s="101" t="s">
        <v>227</v>
      </c>
      <c r="C49" s="101" t="s">
        <v>228</v>
      </c>
      <c r="D49" s="49" t="s">
        <v>65</v>
      </c>
      <c r="E49" s="49">
        <v>0</v>
      </c>
      <c r="F49" s="3">
        <v>24</v>
      </c>
      <c r="G49" s="3">
        <v>25</v>
      </c>
      <c r="H49" s="3">
        <v>23</v>
      </c>
      <c r="I49" s="8">
        <f t="shared" si="0"/>
        <v>72</v>
      </c>
      <c r="J49" s="8">
        <f t="shared" si="1"/>
        <v>72</v>
      </c>
      <c r="K49" s="3">
        <v>20</v>
      </c>
      <c r="L49" s="3">
        <v>22</v>
      </c>
      <c r="M49" s="1">
        <f t="shared" si="2"/>
        <v>42</v>
      </c>
      <c r="N49" s="1">
        <f t="shared" si="3"/>
        <v>114</v>
      </c>
      <c r="O49" s="1">
        <f t="shared" si="4"/>
        <v>114</v>
      </c>
      <c r="P49" s="91"/>
      <c r="Q49" s="91">
        <f t="shared" si="5"/>
        <v>114</v>
      </c>
      <c r="R49" s="3">
        <v>24</v>
      </c>
      <c r="S49" s="3">
        <v>23</v>
      </c>
      <c r="T49" s="3">
        <v>22</v>
      </c>
      <c r="U49" s="1">
        <f t="shared" si="6"/>
        <v>69</v>
      </c>
      <c r="V49" s="3">
        <v>23</v>
      </c>
      <c r="W49" s="3">
        <v>20</v>
      </c>
      <c r="X49" s="1">
        <f t="shared" si="7"/>
        <v>43</v>
      </c>
      <c r="Y49" s="1">
        <f t="shared" si="8"/>
        <v>112</v>
      </c>
      <c r="Z49" s="130"/>
      <c r="AA49" s="144">
        <f t="shared" si="9"/>
        <v>226</v>
      </c>
      <c r="AB49" s="144">
        <f t="shared" si="10"/>
        <v>0</v>
      </c>
      <c r="AC49" s="91">
        <f t="shared" si="11"/>
        <v>226</v>
      </c>
    </row>
    <row r="50" spans="1:29" x14ac:dyDescent="0.25">
      <c r="A50" s="136">
        <v>118</v>
      </c>
      <c r="B50" s="101" t="s">
        <v>166</v>
      </c>
      <c r="C50" s="101" t="s">
        <v>219</v>
      </c>
      <c r="D50" s="49" t="s">
        <v>220</v>
      </c>
      <c r="E50" s="49">
        <v>0</v>
      </c>
      <c r="F50" s="3">
        <v>23</v>
      </c>
      <c r="G50" s="3">
        <v>24</v>
      </c>
      <c r="H50" s="3">
        <v>22</v>
      </c>
      <c r="I50" s="8">
        <f t="shared" si="0"/>
        <v>69</v>
      </c>
      <c r="J50" s="8">
        <f t="shared" si="1"/>
        <v>69</v>
      </c>
      <c r="K50" s="3">
        <v>20</v>
      </c>
      <c r="L50" s="3">
        <v>22</v>
      </c>
      <c r="M50" s="1">
        <f t="shared" si="2"/>
        <v>42</v>
      </c>
      <c r="N50" s="1">
        <f t="shared" si="3"/>
        <v>111</v>
      </c>
      <c r="O50" s="1">
        <f t="shared" si="4"/>
        <v>111</v>
      </c>
      <c r="P50" s="91"/>
      <c r="Q50" s="91">
        <f t="shared" si="5"/>
        <v>111</v>
      </c>
      <c r="R50" s="3">
        <v>24</v>
      </c>
      <c r="S50" s="3">
        <v>19</v>
      </c>
      <c r="T50" s="3">
        <v>23</v>
      </c>
      <c r="U50" s="1">
        <f t="shared" si="6"/>
        <v>66</v>
      </c>
      <c r="V50" s="3">
        <v>23</v>
      </c>
      <c r="W50" s="3">
        <v>21</v>
      </c>
      <c r="X50" s="1">
        <f t="shared" si="7"/>
        <v>44</v>
      </c>
      <c r="Y50" s="1">
        <f t="shared" si="8"/>
        <v>110</v>
      </c>
      <c r="Z50" s="130"/>
      <c r="AA50" s="144">
        <f t="shared" si="9"/>
        <v>221</v>
      </c>
      <c r="AB50" s="144">
        <f t="shared" si="10"/>
        <v>0</v>
      </c>
      <c r="AC50" s="91">
        <f t="shared" si="11"/>
        <v>221</v>
      </c>
    </row>
    <row r="51" spans="1:29" x14ac:dyDescent="0.25">
      <c r="A51" s="136">
        <v>249</v>
      </c>
      <c r="B51" s="100" t="s">
        <v>213</v>
      </c>
      <c r="C51" s="100" t="s">
        <v>214</v>
      </c>
      <c r="D51" s="101" t="s">
        <v>215</v>
      </c>
      <c r="E51" s="101">
        <v>0</v>
      </c>
      <c r="F51" s="3">
        <v>21</v>
      </c>
      <c r="G51" s="3">
        <v>21</v>
      </c>
      <c r="H51" s="3">
        <v>24</v>
      </c>
      <c r="I51" s="8">
        <f t="shared" si="0"/>
        <v>66</v>
      </c>
      <c r="J51" s="8">
        <f t="shared" si="1"/>
        <v>66</v>
      </c>
      <c r="K51" s="3">
        <v>21</v>
      </c>
      <c r="L51" s="3">
        <v>22</v>
      </c>
      <c r="M51" s="1">
        <f t="shared" si="2"/>
        <v>43</v>
      </c>
      <c r="N51" s="1">
        <f t="shared" si="3"/>
        <v>109</v>
      </c>
      <c r="O51" s="1">
        <f t="shared" si="4"/>
        <v>109</v>
      </c>
      <c r="P51" s="91"/>
      <c r="Q51" s="91">
        <f t="shared" si="5"/>
        <v>109</v>
      </c>
      <c r="R51" s="3">
        <v>18</v>
      </c>
      <c r="S51" s="3">
        <v>22</v>
      </c>
      <c r="T51" s="3">
        <v>23</v>
      </c>
      <c r="U51" s="1">
        <f t="shared" si="6"/>
        <v>63</v>
      </c>
      <c r="V51" s="3">
        <v>24</v>
      </c>
      <c r="W51" s="3">
        <v>22</v>
      </c>
      <c r="X51" s="1">
        <f t="shared" si="7"/>
        <v>46</v>
      </c>
      <c r="Y51" s="1">
        <f t="shared" si="8"/>
        <v>109</v>
      </c>
      <c r="Z51" s="130"/>
      <c r="AA51" s="144">
        <f t="shared" si="9"/>
        <v>218</v>
      </c>
      <c r="AB51" s="144">
        <f t="shared" si="10"/>
        <v>0</v>
      </c>
      <c r="AC51" s="91">
        <f t="shared" si="11"/>
        <v>218</v>
      </c>
    </row>
    <row r="52" spans="1:29" x14ac:dyDescent="0.25">
      <c r="A52" s="136">
        <v>245</v>
      </c>
      <c r="B52" s="102" t="s">
        <v>206</v>
      </c>
      <c r="C52" s="102" t="s">
        <v>209</v>
      </c>
      <c r="D52" s="101" t="s">
        <v>208</v>
      </c>
      <c r="E52" s="101">
        <v>0</v>
      </c>
      <c r="F52" s="3">
        <v>23</v>
      </c>
      <c r="G52" s="3">
        <v>23</v>
      </c>
      <c r="H52" s="3">
        <v>21</v>
      </c>
      <c r="I52" s="8">
        <f t="shared" si="0"/>
        <v>67</v>
      </c>
      <c r="J52" s="8">
        <f t="shared" si="1"/>
        <v>67</v>
      </c>
      <c r="K52" s="3">
        <v>19</v>
      </c>
      <c r="L52" s="3">
        <v>22</v>
      </c>
      <c r="M52" s="1">
        <f t="shared" si="2"/>
        <v>41</v>
      </c>
      <c r="N52" s="1">
        <f t="shared" si="3"/>
        <v>108</v>
      </c>
      <c r="O52" s="1">
        <f t="shared" si="4"/>
        <v>108</v>
      </c>
      <c r="P52" s="91"/>
      <c r="Q52" s="91">
        <f t="shared" si="5"/>
        <v>108</v>
      </c>
      <c r="R52" s="3">
        <v>23</v>
      </c>
      <c r="S52" s="3">
        <v>21</v>
      </c>
      <c r="T52" s="3">
        <v>17</v>
      </c>
      <c r="U52" s="1">
        <f t="shared" si="6"/>
        <v>61</v>
      </c>
      <c r="V52" s="3">
        <v>20</v>
      </c>
      <c r="W52" s="3">
        <v>22</v>
      </c>
      <c r="X52" s="1">
        <f t="shared" si="7"/>
        <v>42</v>
      </c>
      <c r="Y52" s="1">
        <f t="shared" si="8"/>
        <v>103</v>
      </c>
      <c r="Z52" s="130"/>
      <c r="AA52" s="144">
        <f t="shared" si="9"/>
        <v>211</v>
      </c>
      <c r="AB52" s="144">
        <f t="shared" si="10"/>
        <v>0</v>
      </c>
      <c r="AC52" s="91">
        <f t="shared" si="11"/>
        <v>211</v>
      </c>
    </row>
    <row r="53" spans="1:29" x14ac:dyDescent="0.25">
      <c r="A53" s="136">
        <v>132</v>
      </c>
      <c r="B53" s="101" t="s">
        <v>229</v>
      </c>
      <c r="C53" s="101" t="s">
        <v>80</v>
      </c>
      <c r="D53" s="49" t="s">
        <v>230</v>
      </c>
      <c r="E53" s="49">
        <v>0</v>
      </c>
      <c r="F53" s="3">
        <v>21</v>
      </c>
      <c r="G53" s="3">
        <v>21</v>
      </c>
      <c r="H53" s="3">
        <v>24</v>
      </c>
      <c r="I53" s="8">
        <f t="shared" si="0"/>
        <v>66</v>
      </c>
      <c r="J53" s="8">
        <f t="shared" si="1"/>
        <v>66</v>
      </c>
      <c r="K53" s="3">
        <v>22</v>
      </c>
      <c r="L53" s="3">
        <v>20</v>
      </c>
      <c r="M53" s="1">
        <f t="shared" si="2"/>
        <v>42</v>
      </c>
      <c r="N53" s="1">
        <f t="shared" si="3"/>
        <v>108</v>
      </c>
      <c r="O53" s="1">
        <f t="shared" si="4"/>
        <v>108</v>
      </c>
      <c r="P53" s="91"/>
      <c r="Q53" s="91">
        <f t="shared" si="5"/>
        <v>108</v>
      </c>
      <c r="R53" s="3">
        <v>18</v>
      </c>
      <c r="S53" s="3">
        <v>20</v>
      </c>
      <c r="T53" s="3">
        <v>21</v>
      </c>
      <c r="U53" s="1">
        <f t="shared" si="6"/>
        <v>59</v>
      </c>
      <c r="V53" s="3">
        <v>20</v>
      </c>
      <c r="W53" s="3">
        <v>24</v>
      </c>
      <c r="X53" s="1">
        <f t="shared" si="7"/>
        <v>44</v>
      </c>
      <c r="Y53" s="1">
        <f t="shared" si="8"/>
        <v>103</v>
      </c>
      <c r="Z53" s="130"/>
      <c r="AA53" s="144">
        <f t="shared" si="9"/>
        <v>211</v>
      </c>
      <c r="AB53" s="144">
        <f t="shared" si="10"/>
        <v>0</v>
      </c>
      <c r="AC53" s="91">
        <f t="shared" si="11"/>
        <v>211</v>
      </c>
    </row>
    <row r="54" spans="1:29" x14ac:dyDescent="0.25">
      <c r="A54" s="136">
        <v>101</v>
      </c>
      <c r="B54" s="100" t="s">
        <v>198</v>
      </c>
      <c r="C54" s="100" t="s">
        <v>163</v>
      </c>
      <c r="D54" s="101" t="s">
        <v>199</v>
      </c>
      <c r="E54" s="101">
        <v>0</v>
      </c>
      <c r="F54" s="3">
        <v>20</v>
      </c>
      <c r="G54" s="3">
        <v>19</v>
      </c>
      <c r="H54" s="3">
        <v>20</v>
      </c>
      <c r="I54" s="8">
        <f t="shared" si="0"/>
        <v>59</v>
      </c>
      <c r="J54" s="8">
        <f t="shared" si="1"/>
        <v>59</v>
      </c>
      <c r="K54" s="3">
        <v>20</v>
      </c>
      <c r="L54" s="3">
        <v>22</v>
      </c>
      <c r="M54" s="1">
        <f t="shared" si="2"/>
        <v>42</v>
      </c>
      <c r="N54" s="1">
        <f t="shared" si="3"/>
        <v>101</v>
      </c>
      <c r="O54" s="1">
        <f t="shared" si="4"/>
        <v>101</v>
      </c>
      <c r="P54" s="91"/>
      <c r="Q54" s="91">
        <f t="shared" si="5"/>
        <v>101</v>
      </c>
      <c r="R54" s="3">
        <v>22</v>
      </c>
      <c r="S54" s="3">
        <v>22</v>
      </c>
      <c r="T54" s="3">
        <v>20</v>
      </c>
      <c r="U54" s="1">
        <f t="shared" si="6"/>
        <v>64</v>
      </c>
      <c r="V54" s="3">
        <v>19</v>
      </c>
      <c r="W54" s="3">
        <v>24</v>
      </c>
      <c r="X54" s="1">
        <f t="shared" si="7"/>
        <v>43</v>
      </c>
      <c r="Y54" s="1">
        <f t="shared" si="8"/>
        <v>107</v>
      </c>
      <c r="Z54" s="130"/>
      <c r="AA54" s="144">
        <f t="shared" si="9"/>
        <v>208</v>
      </c>
      <c r="AB54" s="144">
        <f t="shared" si="10"/>
        <v>0</v>
      </c>
      <c r="AC54" s="91">
        <f t="shared" si="11"/>
        <v>208</v>
      </c>
    </row>
    <row r="55" spans="1:29" x14ac:dyDescent="0.25">
      <c r="A55" s="136">
        <v>105</v>
      </c>
      <c r="B55" s="101" t="s">
        <v>203</v>
      </c>
      <c r="C55" s="101" t="s">
        <v>204</v>
      </c>
      <c r="D55" s="101" t="s">
        <v>205</v>
      </c>
      <c r="E55" s="101">
        <v>0</v>
      </c>
      <c r="F55" s="3">
        <v>19</v>
      </c>
      <c r="G55" s="3">
        <v>15</v>
      </c>
      <c r="H55" s="3">
        <v>19</v>
      </c>
      <c r="I55" s="8">
        <f t="shared" si="0"/>
        <v>53</v>
      </c>
      <c r="J55" s="8">
        <f t="shared" si="1"/>
        <v>53</v>
      </c>
      <c r="K55" s="3">
        <v>16</v>
      </c>
      <c r="L55" s="3">
        <v>18</v>
      </c>
      <c r="M55" s="1">
        <f t="shared" si="2"/>
        <v>34</v>
      </c>
      <c r="N55" s="1">
        <f t="shared" si="3"/>
        <v>87</v>
      </c>
      <c r="O55" s="1">
        <f t="shared" si="4"/>
        <v>87</v>
      </c>
      <c r="P55" s="91"/>
      <c r="Q55" s="91">
        <f t="shared" si="5"/>
        <v>87</v>
      </c>
      <c r="R55" s="3">
        <v>20</v>
      </c>
      <c r="S55" s="3">
        <v>21</v>
      </c>
      <c r="T55" s="3">
        <v>21</v>
      </c>
      <c r="U55" s="1">
        <f t="shared" si="6"/>
        <v>62</v>
      </c>
      <c r="V55" s="3">
        <v>20</v>
      </c>
      <c r="W55" s="3">
        <v>21</v>
      </c>
      <c r="X55" s="1">
        <f t="shared" si="7"/>
        <v>41</v>
      </c>
      <c r="Y55" s="1">
        <f t="shared" si="8"/>
        <v>103</v>
      </c>
      <c r="Z55" s="130"/>
      <c r="AA55" s="144">
        <f t="shared" si="9"/>
        <v>190</v>
      </c>
      <c r="AB55" s="144">
        <f t="shared" si="10"/>
        <v>0</v>
      </c>
      <c r="AC55" s="91">
        <f t="shared" si="11"/>
        <v>190</v>
      </c>
    </row>
    <row r="56" spans="1:29" x14ac:dyDescent="0.25">
      <c r="A56" s="136">
        <v>103</v>
      </c>
      <c r="B56" s="101" t="s">
        <v>200</v>
      </c>
      <c r="C56" s="101" t="s">
        <v>201</v>
      </c>
      <c r="D56" s="101" t="s">
        <v>65</v>
      </c>
      <c r="E56" s="101" t="s">
        <v>400</v>
      </c>
      <c r="F56" s="3">
        <v>13</v>
      </c>
      <c r="G56" s="3">
        <v>21</v>
      </c>
      <c r="H56" s="3">
        <v>16</v>
      </c>
      <c r="I56" s="8">
        <f t="shared" si="0"/>
        <v>50</v>
      </c>
      <c r="J56" s="8">
        <f t="shared" si="1"/>
        <v>50</v>
      </c>
      <c r="K56" s="3">
        <v>17</v>
      </c>
      <c r="L56" s="3">
        <v>19</v>
      </c>
      <c r="M56" s="1">
        <f t="shared" si="2"/>
        <v>36</v>
      </c>
      <c r="N56" s="1">
        <f t="shared" si="3"/>
        <v>86</v>
      </c>
      <c r="O56" s="1">
        <f t="shared" si="4"/>
        <v>86</v>
      </c>
      <c r="P56" s="91"/>
      <c r="Q56" s="91">
        <f t="shared" si="5"/>
        <v>86</v>
      </c>
      <c r="R56" s="3">
        <v>18</v>
      </c>
      <c r="S56" s="3">
        <v>13</v>
      </c>
      <c r="T56" s="3">
        <v>19</v>
      </c>
      <c r="U56" s="1">
        <f t="shared" si="6"/>
        <v>50</v>
      </c>
      <c r="V56" s="3">
        <v>15</v>
      </c>
      <c r="W56" s="3">
        <v>17</v>
      </c>
      <c r="X56" s="1">
        <f t="shared" si="7"/>
        <v>32</v>
      </c>
      <c r="Y56" s="1">
        <f t="shared" si="8"/>
        <v>82</v>
      </c>
      <c r="Z56" s="130"/>
      <c r="AA56" s="144">
        <f t="shared" si="9"/>
        <v>168</v>
      </c>
      <c r="AB56" s="144" t="str">
        <f t="shared" si="10"/>
        <v xml:space="preserve"> </v>
      </c>
      <c r="AC56" s="91">
        <f t="shared" si="11"/>
        <v>168</v>
      </c>
    </row>
    <row r="57" spans="1:29" hidden="1" x14ac:dyDescent="0.25">
      <c r="A57" s="136">
        <v>122</v>
      </c>
      <c r="B57" s="101" t="s">
        <v>224</v>
      </c>
      <c r="C57" s="101" t="s">
        <v>225</v>
      </c>
      <c r="D57" s="49" t="s">
        <v>226</v>
      </c>
      <c r="E57" s="49">
        <v>0</v>
      </c>
      <c r="F57" s="3" t="s">
        <v>268</v>
      </c>
      <c r="G57" s="3" t="s">
        <v>268</v>
      </c>
      <c r="H57" s="3" t="s">
        <v>268</v>
      </c>
      <c r="I57" s="8">
        <f t="shared" ref="I57:I58" si="12">SUM(F57:H57)</f>
        <v>0</v>
      </c>
      <c r="J57" s="8">
        <f t="shared" ref="J57:J58" si="13">SUM(I57,E57)</f>
        <v>0</v>
      </c>
      <c r="K57" s="3" t="s">
        <v>268</v>
      </c>
      <c r="L57" s="3"/>
      <c r="M57" s="1">
        <f t="shared" ref="M57:M58" si="14">SUM(K57:L57)</f>
        <v>0</v>
      </c>
      <c r="N57" s="1">
        <f t="shared" ref="N57:N58" si="15">SUM(I57,M57)</f>
        <v>0</v>
      </c>
      <c r="O57" s="1">
        <f t="shared" ref="O57:O58" si="16">SUM(N57,E57)</f>
        <v>0</v>
      </c>
      <c r="P57" s="131"/>
      <c r="Q57" s="130" t="e">
        <f t="shared" ref="Q57" si="17">SUM(O57,#REF!)</f>
        <v>#REF!</v>
      </c>
      <c r="R57" s="3"/>
      <c r="S57" s="3"/>
      <c r="T57" s="3"/>
      <c r="U57" s="1">
        <f t="shared" ref="U57:U58" si="18">SUM(R57:T57)</f>
        <v>0</v>
      </c>
      <c r="V57" s="3"/>
      <c r="W57" s="3"/>
      <c r="X57" s="1">
        <f t="shared" ref="X57:X58" si="19">SUM(V57:W57)</f>
        <v>0</v>
      </c>
      <c r="Y57" s="1">
        <f t="shared" ref="Y57:Y58" si="20">SUM(U57,X57)</f>
        <v>0</v>
      </c>
      <c r="Z57" s="131"/>
      <c r="AA57" s="131"/>
      <c r="AB57" s="131"/>
      <c r="AC57" s="91">
        <f t="shared" ref="AC57:AC58" si="21">SUM(AA57,E57)</f>
        <v>0</v>
      </c>
    </row>
    <row r="58" spans="1:29" hidden="1" x14ac:dyDescent="0.25">
      <c r="A58" s="136">
        <v>128</v>
      </c>
      <c r="B58" s="101" t="s">
        <v>160</v>
      </c>
      <c r="C58" s="101" t="s">
        <v>231</v>
      </c>
      <c r="D58" s="49" t="s">
        <v>232</v>
      </c>
      <c r="E58" s="49">
        <v>0</v>
      </c>
      <c r="F58" s="3" t="s">
        <v>268</v>
      </c>
      <c r="G58" s="3" t="s">
        <v>268</v>
      </c>
      <c r="H58" s="3" t="s">
        <v>268</v>
      </c>
      <c r="I58" s="8">
        <f t="shared" si="12"/>
        <v>0</v>
      </c>
      <c r="J58" s="8">
        <f t="shared" si="13"/>
        <v>0</v>
      </c>
      <c r="K58" s="3" t="s">
        <v>268</v>
      </c>
      <c r="L58" s="3"/>
      <c r="M58" s="1">
        <f t="shared" si="14"/>
        <v>0</v>
      </c>
      <c r="N58" s="1">
        <f t="shared" si="15"/>
        <v>0</v>
      </c>
      <c r="O58" s="1">
        <f t="shared" si="16"/>
        <v>0</v>
      </c>
      <c r="P58" s="131"/>
      <c r="Q58" s="130" t="e">
        <f t="shared" ref="Q58" si="22">SUM(O58,#REF!)</f>
        <v>#REF!</v>
      </c>
      <c r="R58" s="3"/>
      <c r="S58" s="3"/>
      <c r="T58" s="3"/>
      <c r="U58" s="1">
        <f t="shared" si="18"/>
        <v>0</v>
      </c>
      <c r="V58" s="3"/>
      <c r="W58" s="3"/>
      <c r="X58" s="1">
        <f t="shared" si="19"/>
        <v>0</v>
      </c>
      <c r="Y58" s="1">
        <f t="shared" si="20"/>
        <v>0</v>
      </c>
      <c r="Z58" s="131"/>
      <c r="AA58" s="131"/>
      <c r="AB58" s="131"/>
      <c r="AC58" s="91">
        <f t="shared" si="21"/>
        <v>0</v>
      </c>
    </row>
    <row r="59" spans="1:29" x14ac:dyDescent="0.25">
      <c r="A59" t="s">
        <v>313</v>
      </c>
      <c r="B59" s="52"/>
      <c r="C59" s="52"/>
      <c r="D59" s="52"/>
      <c r="Y59" s="52"/>
    </row>
    <row r="60" spans="1:29" x14ac:dyDescent="0.25">
      <c r="A60" s="62"/>
      <c r="B60" s="63"/>
      <c r="C60" s="63"/>
      <c r="D60" s="63"/>
      <c r="E60" s="63"/>
      <c r="F60" s="63"/>
      <c r="G60" s="62"/>
      <c r="H60" s="62"/>
      <c r="I60" s="62"/>
      <c r="J60" s="62"/>
      <c r="K60" s="62"/>
      <c r="L60" s="62"/>
      <c r="M60" s="62"/>
      <c r="N60" s="62"/>
      <c r="O60" s="62"/>
      <c r="R60" s="62"/>
      <c r="S60" s="62"/>
      <c r="T60" s="62"/>
      <c r="U60" s="62"/>
      <c r="V60" s="62"/>
      <c r="W60" s="62"/>
      <c r="X60" s="62"/>
      <c r="Y60" s="67"/>
    </row>
    <row r="61" spans="1:29" x14ac:dyDescent="0.25">
      <c r="A61" s="62"/>
      <c r="B61" s="64"/>
      <c r="C61" s="64"/>
      <c r="D61" s="6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R61" s="2"/>
      <c r="S61" s="2"/>
      <c r="T61" s="2"/>
      <c r="U61" s="2"/>
      <c r="V61" s="2"/>
      <c r="W61" s="2"/>
      <c r="X61" s="2"/>
      <c r="Y61" s="64"/>
    </row>
    <row r="62" spans="1:29" x14ac:dyDescent="0.25">
      <c r="A62" s="1"/>
      <c r="B62" s="98" t="s">
        <v>233</v>
      </c>
      <c r="C62" s="98"/>
      <c r="D62" s="98"/>
      <c r="E62" s="98"/>
      <c r="F62" s="98"/>
      <c r="G62" s="98"/>
      <c r="H62" s="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9" ht="15.75" x14ac:dyDescent="0.25">
      <c r="A63" s="7" t="s">
        <v>8</v>
      </c>
      <c r="B63" s="4" t="s">
        <v>9</v>
      </c>
      <c r="C63" s="4" t="s">
        <v>10</v>
      </c>
      <c r="D63" s="4" t="s">
        <v>11</v>
      </c>
      <c r="E63" s="4" t="s">
        <v>12</v>
      </c>
      <c r="F63" s="5" t="s">
        <v>13</v>
      </c>
      <c r="G63" s="6" t="s">
        <v>14</v>
      </c>
      <c r="H63" s="6" t="s">
        <v>15</v>
      </c>
      <c r="I63" s="6" t="s">
        <v>16</v>
      </c>
      <c r="J63" s="6" t="s">
        <v>284</v>
      </c>
      <c r="K63" s="6" t="s">
        <v>17</v>
      </c>
      <c r="L63" s="6" t="s">
        <v>18</v>
      </c>
      <c r="M63" s="6" t="s">
        <v>19</v>
      </c>
      <c r="N63" s="6" t="s">
        <v>20</v>
      </c>
      <c r="O63" s="6" t="s">
        <v>311</v>
      </c>
      <c r="P63" s="66" t="s">
        <v>30</v>
      </c>
      <c r="Q63" s="146" t="s">
        <v>366</v>
      </c>
      <c r="R63" s="6" t="s">
        <v>21</v>
      </c>
      <c r="S63" s="6" t="s">
        <v>22</v>
      </c>
      <c r="T63" s="6" t="s">
        <v>23</v>
      </c>
      <c r="U63" s="6" t="s">
        <v>24</v>
      </c>
      <c r="V63" s="6" t="s">
        <v>25</v>
      </c>
      <c r="W63" s="6" t="s">
        <v>26</v>
      </c>
      <c r="X63" s="6" t="s">
        <v>27</v>
      </c>
      <c r="Y63" s="6" t="s">
        <v>28</v>
      </c>
      <c r="Z63" s="66" t="s">
        <v>30</v>
      </c>
      <c r="AA63" s="66" t="s">
        <v>342</v>
      </c>
      <c r="AB63" s="66" t="s">
        <v>12</v>
      </c>
      <c r="AC63" s="133" t="s">
        <v>343</v>
      </c>
    </row>
    <row r="64" spans="1:29" x14ac:dyDescent="0.25">
      <c r="A64" s="100">
        <v>142</v>
      </c>
      <c r="B64" s="101" t="s">
        <v>314</v>
      </c>
      <c r="C64" s="101" t="s">
        <v>234</v>
      </c>
      <c r="D64" s="49" t="s">
        <v>37</v>
      </c>
      <c r="E64" s="49">
        <v>245</v>
      </c>
      <c r="F64" s="3">
        <v>22</v>
      </c>
      <c r="G64" s="3">
        <v>24</v>
      </c>
      <c r="H64" s="3">
        <v>24</v>
      </c>
      <c r="I64" s="8">
        <f t="shared" ref="I64:I80" si="23">SUM(F64:H64)</f>
        <v>70</v>
      </c>
      <c r="J64" s="8">
        <f t="shared" ref="J64:J76" si="24">SUM(I64,E64)</f>
        <v>315</v>
      </c>
      <c r="K64" s="3">
        <v>25</v>
      </c>
      <c r="L64" s="3">
        <v>25</v>
      </c>
      <c r="M64" s="1">
        <f t="shared" ref="M64:M80" si="25">SUM(K64:L64)</f>
        <v>50</v>
      </c>
      <c r="N64" s="1">
        <f t="shared" ref="N64:N80" si="26">SUM(I64,M64)</f>
        <v>120</v>
      </c>
      <c r="O64" s="1">
        <f t="shared" ref="O64:O80" si="27">SUM(N64,E64)</f>
        <v>365</v>
      </c>
      <c r="P64" s="91">
        <v>5</v>
      </c>
      <c r="Q64" s="91">
        <f t="shared" ref="Q64:Q80" si="28">SUM(P64,N64,E64)</f>
        <v>370</v>
      </c>
      <c r="R64" s="3">
        <v>23</v>
      </c>
      <c r="S64" s="3">
        <v>25</v>
      </c>
      <c r="T64" s="3">
        <v>24</v>
      </c>
      <c r="U64" s="1">
        <f t="shared" ref="U64:U80" si="29">SUM(R64:T64)</f>
        <v>72</v>
      </c>
      <c r="V64" s="3">
        <v>24</v>
      </c>
      <c r="W64" s="3">
        <v>25</v>
      </c>
      <c r="X64" s="1">
        <f t="shared" ref="X64:X80" si="30">SUM(V64:W64)</f>
        <v>49</v>
      </c>
      <c r="Y64" s="1">
        <f t="shared" ref="Y64:Y80" si="31">SUM(U64,X64)</f>
        <v>121</v>
      </c>
      <c r="Z64" s="130">
        <v>10</v>
      </c>
      <c r="AA64" s="144">
        <f t="shared" ref="AA64:AA80" si="32">SUM(Z64,Y64,N64)</f>
        <v>251</v>
      </c>
      <c r="AB64" s="144">
        <f t="shared" ref="AB64:AB80" si="33">E64</f>
        <v>245</v>
      </c>
      <c r="AC64" s="91">
        <f t="shared" ref="AC64:AC80" si="34">SUM(AA64,AB64)</f>
        <v>496</v>
      </c>
    </row>
    <row r="65" spans="1:29" x14ac:dyDescent="0.25">
      <c r="A65" s="100">
        <v>140</v>
      </c>
      <c r="B65" s="101" t="s">
        <v>317</v>
      </c>
      <c r="C65" s="101" t="s">
        <v>235</v>
      </c>
      <c r="D65" s="49" t="s">
        <v>65</v>
      </c>
      <c r="E65" s="49">
        <v>240</v>
      </c>
      <c r="F65" s="3">
        <v>23</v>
      </c>
      <c r="G65" s="3">
        <v>23</v>
      </c>
      <c r="H65" s="3">
        <v>25</v>
      </c>
      <c r="I65" s="8">
        <f t="shared" si="23"/>
        <v>71</v>
      </c>
      <c r="J65" s="8">
        <f t="shared" si="24"/>
        <v>311</v>
      </c>
      <c r="K65" s="3">
        <v>23</v>
      </c>
      <c r="L65" s="3">
        <v>23</v>
      </c>
      <c r="M65" s="1">
        <f t="shared" si="25"/>
        <v>46</v>
      </c>
      <c r="N65" s="1">
        <f t="shared" si="26"/>
        <v>117</v>
      </c>
      <c r="O65" s="1">
        <f t="shared" si="27"/>
        <v>357</v>
      </c>
      <c r="P65" s="91">
        <v>3</v>
      </c>
      <c r="Q65" s="91">
        <f t="shared" si="28"/>
        <v>360</v>
      </c>
      <c r="R65" s="3">
        <v>22</v>
      </c>
      <c r="S65" s="3">
        <v>23</v>
      </c>
      <c r="T65" s="3">
        <v>23</v>
      </c>
      <c r="U65" s="1">
        <f t="shared" si="29"/>
        <v>68</v>
      </c>
      <c r="V65" s="3">
        <v>24</v>
      </c>
      <c r="W65" s="3">
        <v>25</v>
      </c>
      <c r="X65" s="1">
        <f t="shared" si="30"/>
        <v>49</v>
      </c>
      <c r="Y65" s="1">
        <f t="shared" si="31"/>
        <v>117</v>
      </c>
      <c r="Z65" s="130">
        <v>6</v>
      </c>
      <c r="AA65" s="144">
        <f t="shared" si="32"/>
        <v>240</v>
      </c>
      <c r="AB65" s="144">
        <f t="shared" si="33"/>
        <v>240</v>
      </c>
      <c r="AC65" s="91">
        <f t="shared" si="34"/>
        <v>480</v>
      </c>
    </row>
    <row r="66" spans="1:29" x14ac:dyDescent="0.25">
      <c r="A66" s="100">
        <v>149</v>
      </c>
      <c r="B66" s="101" t="s">
        <v>315</v>
      </c>
      <c r="C66" s="101" t="s">
        <v>238</v>
      </c>
      <c r="D66" s="49" t="s">
        <v>50</v>
      </c>
      <c r="E66" s="49">
        <v>233</v>
      </c>
      <c r="F66" s="3">
        <v>23</v>
      </c>
      <c r="G66" s="3">
        <v>25</v>
      </c>
      <c r="H66" s="3">
        <v>23</v>
      </c>
      <c r="I66" s="8">
        <f t="shared" si="23"/>
        <v>71</v>
      </c>
      <c r="J66" s="8">
        <f t="shared" si="24"/>
        <v>304</v>
      </c>
      <c r="K66" s="3">
        <v>24</v>
      </c>
      <c r="L66" s="3">
        <v>24</v>
      </c>
      <c r="M66" s="1">
        <f t="shared" si="25"/>
        <v>48</v>
      </c>
      <c r="N66" s="1">
        <f t="shared" si="26"/>
        <v>119</v>
      </c>
      <c r="O66" s="1">
        <f t="shared" si="27"/>
        <v>352</v>
      </c>
      <c r="P66" s="91">
        <v>4</v>
      </c>
      <c r="Q66" s="91">
        <f t="shared" si="28"/>
        <v>356</v>
      </c>
      <c r="R66" s="3">
        <v>23</v>
      </c>
      <c r="S66" s="3">
        <v>23</v>
      </c>
      <c r="T66" s="3">
        <v>25</v>
      </c>
      <c r="U66" s="1">
        <f t="shared" si="29"/>
        <v>71</v>
      </c>
      <c r="V66" s="3">
        <v>24</v>
      </c>
      <c r="W66" s="3">
        <v>25</v>
      </c>
      <c r="X66" s="1">
        <f t="shared" si="30"/>
        <v>49</v>
      </c>
      <c r="Y66" s="1">
        <f t="shared" si="31"/>
        <v>120</v>
      </c>
      <c r="Z66" s="130">
        <v>6</v>
      </c>
      <c r="AA66" s="144">
        <f t="shared" si="32"/>
        <v>245</v>
      </c>
      <c r="AB66" s="144">
        <f t="shared" si="33"/>
        <v>233</v>
      </c>
      <c r="AC66" s="91">
        <f t="shared" si="34"/>
        <v>478</v>
      </c>
    </row>
    <row r="67" spans="1:29" x14ac:dyDescent="0.25">
      <c r="A67" s="102">
        <v>247</v>
      </c>
      <c r="B67" s="143" t="s">
        <v>318</v>
      </c>
      <c r="C67" s="102" t="s">
        <v>130</v>
      </c>
      <c r="D67" s="49" t="s">
        <v>239</v>
      </c>
      <c r="E67" s="49">
        <v>229</v>
      </c>
      <c r="F67" s="3">
        <v>25</v>
      </c>
      <c r="G67" s="3">
        <v>25</v>
      </c>
      <c r="H67" s="3">
        <v>23</v>
      </c>
      <c r="I67" s="8">
        <f t="shared" si="23"/>
        <v>73</v>
      </c>
      <c r="J67" s="8">
        <f t="shared" si="24"/>
        <v>302</v>
      </c>
      <c r="K67" s="3">
        <v>22</v>
      </c>
      <c r="L67" s="3">
        <v>22</v>
      </c>
      <c r="M67" s="1">
        <f t="shared" si="25"/>
        <v>44</v>
      </c>
      <c r="N67" s="1">
        <f t="shared" si="26"/>
        <v>117</v>
      </c>
      <c r="O67" s="1">
        <f t="shared" si="27"/>
        <v>346</v>
      </c>
      <c r="P67" s="91">
        <v>2</v>
      </c>
      <c r="Q67" s="91">
        <f t="shared" si="28"/>
        <v>348</v>
      </c>
      <c r="R67" s="3">
        <v>24</v>
      </c>
      <c r="S67" s="3">
        <v>22</v>
      </c>
      <c r="T67" s="3">
        <v>24</v>
      </c>
      <c r="U67" s="1">
        <f t="shared" si="29"/>
        <v>70</v>
      </c>
      <c r="V67" s="3">
        <v>25</v>
      </c>
      <c r="W67" s="3">
        <v>24</v>
      </c>
      <c r="X67" s="1">
        <f t="shared" si="30"/>
        <v>49</v>
      </c>
      <c r="Y67" s="1">
        <f t="shared" si="31"/>
        <v>119</v>
      </c>
      <c r="Z67" s="130">
        <v>6</v>
      </c>
      <c r="AA67" s="144">
        <f t="shared" si="32"/>
        <v>242</v>
      </c>
      <c r="AB67" s="144">
        <f t="shared" si="33"/>
        <v>229</v>
      </c>
      <c r="AC67" s="91">
        <f t="shared" si="34"/>
        <v>471</v>
      </c>
    </row>
    <row r="68" spans="1:29" x14ac:dyDescent="0.25">
      <c r="A68" s="100">
        <v>144</v>
      </c>
      <c r="B68" s="101" t="s">
        <v>319</v>
      </c>
      <c r="C68" s="101" t="s">
        <v>237</v>
      </c>
      <c r="D68" s="49" t="s">
        <v>396</v>
      </c>
      <c r="E68" s="49">
        <v>236</v>
      </c>
      <c r="F68" s="3">
        <v>22</v>
      </c>
      <c r="G68" s="3">
        <v>23</v>
      </c>
      <c r="H68" s="3">
        <v>23</v>
      </c>
      <c r="I68" s="8">
        <f t="shared" si="23"/>
        <v>68</v>
      </c>
      <c r="J68" s="8">
        <f t="shared" si="24"/>
        <v>304</v>
      </c>
      <c r="K68" s="3">
        <v>22</v>
      </c>
      <c r="L68" s="3">
        <v>23</v>
      </c>
      <c r="M68" s="1">
        <f t="shared" si="25"/>
        <v>45</v>
      </c>
      <c r="N68" s="1">
        <f t="shared" si="26"/>
        <v>113</v>
      </c>
      <c r="O68" s="1">
        <f t="shared" si="27"/>
        <v>349</v>
      </c>
      <c r="P68" s="91" t="s">
        <v>357</v>
      </c>
      <c r="Q68" s="91">
        <f t="shared" si="28"/>
        <v>349</v>
      </c>
      <c r="R68" s="3">
        <v>23</v>
      </c>
      <c r="S68" s="3">
        <v>25</v>
      </c>
      <c r="T68" s="3">
        <v>21</v>
      </c>
      <c r="U68" s="1">
        <f t="shared" si="29"/>
        <v>69</v>
      </c>
      <c r="V68" s="3">
        <v>22</v>
      </c>
      <c r="W68" s="3">
        <v>25</v>
      </c>
      <c r="X68" s="1">
        <f t="shared" si="30"/>
        <v>47</v>
      </c>
      <c r="Y68" s="1">
        <f t="shared" si="31"/>
        <v>116</v>
      </c>
      <c r="Z68" s="150">
        <v>1</v>
      </c>
      <c r="AA68" s="144">
        <f t="shared" si="32"/>
        <v>230</v>
      </c>
      <c r="AB68" s="144">
        <f t="shared" si="33"/>
        <v>236</v>
      </c>
      <c r="AC68" s="91">
        <f t="shared" si="34"/>
        <v>466</v>
      </c>
    </row>
    <row r="69" spans="1:29" hidden="1" x14ac:dyDescent="0.25">
      <c r="A69" s="100">
        <v>251</v>
      </c>
      <c r="B69" s="151" t="s">
        <v>269</v>
      </c>
      <c r="C69" s="101" t="s">
        <v>270</v>
      </c>
      <c r="D69" s="49" t="s">
        <v>54</v>
      </c>
      <c r="E69" s="49">
        <v>0</v>
      </c>
      <c r="F69" s="3">
        <v>23</v>
      </c>
      <c r="G69" s="3">
        <v>23</v>
      </c>
      <c r="H69" s="3">
        <v>24</v>
      </c>
      <c r="I69" s="8">
        <f t="shared" si="23"/>
        <v>70</v>
      </c>
      <c r="J69" s="8">
        <f t="shared" si="24"/>
        <v>70</v>
      </c>
      <c r="K69" s="3">
        <v>21</v>
      </c>
      <c r="L69" s="3">
        <v>25</v>
      </c>
      <c r="M69" s="1">
        <f t="shared" si="25"/>
        <v>46</v>
      </c>
      <c r="N69" s="1">
        <f t="shared" si="26"/>
        <v>116</v>
      </c>
      <c r="O69" s="1">
        <f t="shared" si="27"/>
        <v>116</v>
      </c>
      <c r="P69" s="91"/>
      <c r="Q69" s="91">
        <f t="shared" si="28"/>
        <v>116</v>
      </c>
      <c r="R69" s="3"/>
      <c r="S69" s="3"/>
      <c r="T69" s="3"/>
      <c r="U69" s="1">
        <f t="shared" si="29"/>
        <v>0</v>
      </c>
      <c r="V69" s="3"/>
      <c r="W69" s="3"/>
      <c r="X69" s="1">
        <f t="shared" si="30"/>
        <v>0</v>
      </c>
      <c r="Y69" s="1">
        <f t="shared" si="31"/>
        <v>0</v>
      </c>
      <c r="Z69" s="130"/>
      <c r="AA69" s="144">
        <f t="shared" si="32"/>
        <v>116</v>
      </c>
      <c r="AB69" s="144">
        <f t="shared" si="33"/>
        <v>0</v>
      </c>
      <c r="AC69" s="91">
        <f t="shared" si="34"/>
        <v>116</v>
      </c>
    </row>
    <row r="70" spans="1:29" x14ac:dyDescent="0.25">
      <c r="A70" s="100">
        <v>148</v>
      </c>
      <c r="B70" s="101" t="s">
        <v>316</v>
      </c>
      <c r="C70" s="101" t="s">
        <v>125</v>
      </c>
      <c r="D70" s="49" t="s">
        <v>212</v>
      </c>
      <c r="E70" s="49">
        <v>221</v>
      </c>
      <c r="F70" s="3">
        <v>23</v>
      </c>
      <c r="G70" s="3">
        <v>25</v>
      </c>
      <c r="H70" s="3">
        <v>23</v>
      </c>
      <c r="I70" s="8">
        <f t="shared" si="23"/>
        <v>71</v>
      </c>
      <c r="J70" s="8">
        <f t="shared" si="24"/>
        <v>292</v>
      </c>
      <c r="K70" s="3">
        <v>24</v>
      </c>
      <c r="L70" s="3">
        <v>24</v>
      </c>
      <c r="M70" s="1">
        <f t="shared" si="25"/>
        <v>48</v>
      </c>
      <c r="N70" s="1">
        <f t="shared" si="26"/>
        <v>119</v>
      </c>
      <c r="O70" s="1">
        <f t="shared" si="27"/>
        <v>340</v>
      </c>
      <c r="P70" s="91">
        <v>1</v>
      </c>
      <c r="Q70" s="91">
        <f t="shared" si="28"/>
        <v>341</v>
      </c>
      <c r="R70" s="3">
        <v>24</v>
      </c>
      <c r="S70" s="3">
        <v>20</v>
      </c>
      <c r="T70" s="3">
        <v>20</v>
      </c>
      <c r="U70" s="1">
        <f t="shared" si="29"/>
        <v>64</v>
      </c>
      <c r="V70" s="3">
        <v>23</v>
      </c>
      <c r="W70" s="3">
        <v>22</v>
      </c>
      <c r="X70" s="1">
        <f t="shared" si="30"/>
        <v>45</v>
      </c>
      <c r="Y70" s="1">
        <f t="shared" si="31"/>
        <v>109</v>
      </c>
      <c r="Z70" s="130">
        <v>1</v>
      </c>
      <c r="AA70" s="144">
        <f t="shared" si="32"/>
        <v>229</v>
      </c>
      <c r="AB70" s="144">
        <f t="shared" si="33"/>
        <v>221</v>
      </c>
      <c r="AC70" s="91">
        <f t="shared" si="34"/>
        <v>450</v>
      </c>
    </row>
    <row r="71" spans="1:29" x14ac:dyDescent="0.25">
      <c r="A71" s="100">
        <v>138</v>
      </c>
      <c r="B71" s="101" t="s">
        <v>321</v>
      </c>
      <c r="C71" s="101" t="s">
        <v>240</v>
      </c>
      <c r="D71" s="49" t="s">
        <v>47</v>
      </c>
      <c r="E71" s="49">
        <v>224</v>
      </c>
      <c r="F71" s="3">
        <v>21</v>
      </c>
      <c r="G71" s="3">
        <v>23</v>
      </c>
      <c r="H71" s="3">
        <v>19</v>
      </c>
      <c r="I71" s="8">
        <f t="shared" si="23"/>
        <v>63</v>
      </c>
      <c r="J71" s="8">
        <f t="shared" si="24"/>
        <v>287</v>
      </c>
      <c r="K71" s="3">
        <v>23</v>
      </c>
      <c r="L71" s="3">
        <v>24</v>
      </c>
      <c r="M71" s="1">
        <f t="shared" si="25"/>
        <v>47</v>
      </c>
      <c r="N71" s="1">
        <f t="shared" si="26"/>
        <v>110</v>
      </c>
      <c r="O71" s="1">
        <f t="shared" si="27"/>
        <v>334</v>
      </c>
      <c r="P71" s="91"/>
      <c r="Q71" s="91">
        <f t="shared" si="28"/>
        <v>334</v>
      </c>
      <c r="R71" s="3">
        <v>22</v>
      </c>
      <c r="S71" s="3">
        <v>24</v>
      </c>
      <c r="T71" s="3">
        <v>23</v>
      </c>
      <c r="U71" s="1">
        <f t="shared" si="29"/>
        <v>69</v>
      </c>
      <c r="V71" s="3">
        <v>21</v>
      </c>
      <c r="W71" s="3">
        <v>24</v>
      </c>
      <c r="X71" s="1">
        <f t="shared" si="30"/>
        <v>45</v>
      </c>
      <c r="Y71" s="1">
        <f t="shared" si="31"/>
        <v>114</v>
      </c>
      <c r="Z71" s="130"/>
      <c r="AA71" s="144">
        <f t="shared" si="32"/>
        <v>224</v>
      </c>
      <c r="AB71" s="144">
        <f t="shared" si="33"/>
        <v>224</v>
      </c>
      <c r="AC71" s="91">
        <f t="shared" si="34"/>
        <v>448</v>
      </c>
    </row>
    <row r="72" spans="1:29" x14ac:dyDescent="0.25">
      <c r="A72" s="103">
        <v>136</v>
      </c>
      <c r="B72" s="104" t="s">
        <v>320</v>
      </c>
      <c r="C72" s="104" t="s">
        <v>241</v>
      </c>
      <c r="D72" s="49" t="s">
        <v>397</v>
      </c>
      <c r="E72" s="49">
        <v>206</v>
      </c>
      <c r="F72" s="3">
        <v>22</v>
      </c>
      <c r="G72" s="3">
        <v>24</v>
      </c>
      <c r="H72" s="3">
        <v>23</v>
      </c>
      <c r="I72" s="8">
        <f t="shared" si="23"/>
        <v>69</v>
      </c>
      <c r="J72" s="8">
        <f t="shared" si="24"/>
        <v>275</v>
      </c>
      <c r="K72" s="3">
        <v>21</v>
      </c>
      <c r="L72" s="3">
        <v>22</v>
      </c>
      <c r="M72" s="1">
        <f t="shared" si="25"/>
        <v>43</v>
      </c>
      <c r="N72" s="1">
        <f t="shared" si="26"/>
        <v>112</v>
      </c>
      <c r="O72" s="1">
        <f t="shared" si="27"/>
        <v>318</v>
      </c>
      <c r="P72" s="91"/>
      <c r="Q72" s="91">
        <f t="shared" si="28"/>
        <v>318</v>
      </c>
      <c r="R72" s="3">
        <v>25</v>
      </c>
      <c r="S72" s="3">
        <v>23</v>
      </c>
      <c r="T72" s="3">
        <v>23</v>
      </c>
      <c r="U72" s="1">
        <f t="shared" si="29"/>
        <v>71</v>
      </c>
      <c r="V72" s="3">
        <v>24</v>
      </c>
      <c r="W72" s="3">
        <v>22</v>
      </c>
      <c r="X72" s="1">
        <f t="shared" si="30"/>
        <v>46</v>
      </c>
      <c r="Y72" s="1">
        <f t="shared" si="31"/>
        <v>117</v>
      </c>
      <c r="Z72" s="130">
        <v>1</v>
      </c>
      <c r="AA72" s="144">
        <f t="shared" si="32"/>
        <v>230</v>
      </c>
      <c r="AB72" s="144">
        <f t="shared" si="33"/>
        <v>206</v>
      </c>
      <c r="AC72" s="91">
        <f t="shared" si="34"/>
        <v>436</v>
      </c>
    </row>
    <row r="73" spans="1:29" x14ac:dyDescent="0.25">
      <c r="A73" s="100">
        <v>147</v>
      </c>
      <c r="B73" s="101" t="s">
        <v>322</v>
      </c>
      <c r="C73" s="101" t="s">
        <v>242</v>
      </c>
      <c r="D73" s="49" t="s">
        <v>220</v>
      </c>
      <c r="E73" s="49">
        <v>206</v>
      </c>
      <c r="F73" s="3">
        <v>22</v>
      </c>
      <c r="G73" s="3">
        <v>21</v>
      </c>
      <c r="H73" s="3">
        <v>20</v>
      </c>
      <c r="I73" s="8">
        <f t="shared" si="23"/>
        <v>63</v>
      </c>
      <c r="J73" s="8">
        <f t="shared" si="24"/>
        <v>269</v>
      </c>
      <c r="K73" s="3">
        <v>23</v>
      </c>
      <c r="L73" s="3">
        <v>20</v>
      </c>
      <c r="M73" s="1">
        <f t="shared" si="25"/>
        <v>43</v>
      </c>
      <c r="N73" s="1">
        <f t="shared" si="26"/>
        <v>106</v>
      </c>
      <c r="O73" s="1">
        <f t="shared" si="27"/>
        <v>312</v>
      </c>
      <c r="P73" s="91"/>
      <c r="Q73" s="91">
        <f t="shared" si="28"/>
        <v>312</v>
      </c>
      <c r="R73" s="3">
        <v>25</v>
      </c>
      <c r="S73" s="3">
        <v>22</v>
      </c>
      <c r="T73" s="3">
        <v>22</v>
      </c>
      <c r="U73" s="1">
        <f t="shared" si="29"/>
        <v>69</v>
      </c>
      <c r="V73" s="3">
        <v>23</v>
      </c>
      <c r="W73" s="3">
        <v>22</v>
      </c>
      <c r="X73" s="1">
        <f t="shared" si="30"/>
        <v>45</v>
      </c>
      <c r="Y73" s="1">
        <f t="shared" si="31"/>
        <v>114</v>
      </c>
      <c r="Z73" s="130"/>
      <c r="AA73" s="144">
        <f t="shared" si="32"/>
        <v>220</v>
      </c>
      <c r="AB73" s="144">
        <f t="shared" si="33"/>
        <v>206</v>
      </c>
      <c r="AC73" s="91">
        <f t="shared" si="34"/>
        <v>426</v>
      </c>
    </row>
    <row r="74" spans="1:29" x14ac:dyDescent="0.25">
      <c r="A74" s="100">
        <v>141</v>
      </c>
      <c r="B74" s="101" t="s">
        <v>246</v>
      </c>
      <c r="C74" s="101" t="s">
        <v>247</v>
      </c>
      <c r="D74" s="49" t="s">
        <v>208</v>
      </c>
      <c r="E74" s="49">
        <v>192</v>
      </c>
      <c r="F74" s="3">
        <v>20</v>
      </c>
      <c r="G74" s="3">
        <v>17</v>
      </c>
      <c r="H74" s="3">
        <v>22</v>
      </c>
      <c r="I74" s="8">
        <f t="shared" si="23"/>
        <v>59</v>
      </c>
      <c r="J74" s="8">
        <f t="shared" si="24"/>
        <v>251</v>
      </c>
      <c r="K74" s="3">
        <v>22</v>
      </c>
      <c r="L74" s="3">
        <v>22</v>
      </c>
      <c r="M74" s="1">
        <f t="shared" si="25"/>
        <v>44</v>
      </c>
      <c r="N74" s="1">
        <f t="shared" si="26"/>
        <v>103</v>
      </c>
      <c r="O74" s="1">
        <f t="shared" si="27"/>
        <v>295</v>
      </c>
      <c r="P74" s="91"/>
      <c r="Q74" s="91">
        <f t="shared" si="28"/>
        <v>295</v>
      </c>
      <c r="R74" s="3">
        <v>21</v>
      </c>
      <c r="S74" s="3">
        <v>22</v>
      </c>
      <c r="T74" s="3">
        <v>22</v>
      </c>
      <c r="U74" s="1">
        <f t="shared" si="29"/>
        <v>65</v>
      </c>
      <c r="V74" s="3">
        <v>23</v>
      </c>
      <c r="W74" s="3">
        <v>22</v>
      </c>
      <c r="X74" s="1">
        <f t="shared" si="30"/>
        <v>45</v>
      </c>
      <c r="Y74" s="1">
        <f t="shared" si="31"/>
        <v>110</v>
      </c>
      <c r="Z74" s="130"/>
      <c r="AA74" s="144">
        <f t="shared" si="32"/>
        <v>213</v>
      </c>
      <c r="AB74" s="144">
        <f t="shared" si="33"/>
        <v>192</v>
      </c>
      <c r="AC74" s="91">
        <f t="shared" si="34"/>
        <v>405</v>
      </c>
    </row>
    <row r="75" spans="1:29" x14ac:dyDescent="0.25">
      <c r="A75" s="100">
        <v>135</v>
      </c>
      <c r="B75" s="101" t="s">
        <v>196</v>
      </c>
      <c r="C75" s="101" t="s">
        <v>245</v>
      </c>
      <c r="D75" s="49" t="s">
        <v>218</v>
      </c>
      <c r="E75" s="49">
        <v>198</v>
      </c>
      <c r="F75" s="3">
        <v>20</v>
      </c>
      <c r="G75" s="3">
        <v>17</v>
      </c>
      <c r="H75" s="3">
        <v>21</v>
      </c>
      <c r="I75" s="8">
        <f t="shared" si="23"/>
        <v>58</v>
      </c>
      <c r="J75" s="8">
        <f t="shared" si="24"/>
        <v>256</v>
      </c>
      <c r="K75" s="3">
        <v>18</v>
      </c>
      <c r="L75" s="3">
        <v>22</v>
      </c>
      <c r="M75" s="1">
        <f t="shared" si="25"/>
        <v>40</v>
      </c>
      <c r="N75" s="1">
        <f t="shared" si="26"/>
        <v>98</v>
      </c>
      <c r="O75" s="1">
        <f t="shared" si="27"/>
        <v>296</v>
      </c>
      <c r="P75" s="91"/>
      <c r="Q75" s="91">
        <f t="shared" si="28"/>
        <v>296</v>
      </c>
      <c r="R75" s="3">
        <v>19</v>
      </c>
      <c r="S75" s="3">
        <v>22</v>
      </c>
      <c r="T75" s="3">
        <v>18</v>
      </c>
      <c r="U75" s="1">
        <f t="shared" si="29"/>
        <v>59</v>
      </c>
      <c r="V75" s="3">
        <v>22</v>
      </c>
      <c r="W75" s="3">
        <v>23</v>
      </c>
      <c r="X75" s="1">
        <f t="shared" si="30"/>
        <v>45</v>
      </c>
      <c r="Y75" s="1">
        <f t="shared" si="31"/>
        <v>104</v>
      </c>
      <c r="Z75" s="130"/>
      <c r="AA75" s="144">
        <f t="shared" si="32"/>
        <v>202</v>
      </c>
      <c r="AB75" s="144">
        <f t="shared" si="33"/>
        <v>198</v>
      </c>
      <c r="AC75" s="91">
        <f t="shared" si="34"/>
        <v>400</v>
      </c>
    </row>
    <row r="76" spans="1:29" x14ac:dyDescent="0.25">
      <c r="A76" s="100">
        <v>146</v>
      </c>
      <c r="B76" s="101" t="s">
        <v>243</v>
      </c>
      <c r="C76" s="101" t="s">
        <v>244</v>
      </c>
      <c r="D76" s="49" t="s">
        <v>398</v>
      </c>
      <c r="E76" s="49">
        <v>199</v>
      </c>
      <c r="F76" s="3">
        <v>15</v>
      </c>
      <c r="G76" s="3">
        <v>22</v>
      </c>
      <c r="H76" s="3">
        <v>20</v>
      </c>
      <c r="I76" s="8">
        <f t="shared" si="23"/>
        <v>57</v>
      </c>
      <c r="J76" s="8">
        <f t="shared" si="24"/>
        <v>256</v>
      </c>
      <c r="K76" s="3">
        <v>17</v>
      </c>
      <c r="L76" s="3">
        <v>19</v>
      </c>
      <c r="M76" s="1">
        <f t="shared" si="25"/>
        <v>36</v>
      </c>
      <c r="N76" s="1">
        <f t="shared" si="26"/>
        <v>93</v>
      </c>
      <c r="O76" s="1">
        <f t="shared" si="27"/>
        <v>292</v>
      </c>
      <c r="P76" s="91"/>
      <c r="Q76" s="91">
        <f t="shared" si="28"/>
        <v>292</v>
      </c>
      <c r="R76" s="3">
        <v>22</v>
      </c>
      <c r="S76" s="3">
        <v>23</v>
      </c>
      <c r="T76" s="3">
        <v>20</v>
      </c>
      <c r="U76" s="1">
        <f t="shared" si="29"/>
        <v>65</v>
      </c>
      <c r="V76" s="3">
        <v>21</v>
      </c>
      <c r="W76" s="3">
        <v>21</v>
      </c>
      <c r="X76" s="1">
        <f t="shared" si="30"/>
        <v>42</v>
      </c>
      <c r="Y76" s="1">
        <f t="shared" si="31"/>
        <v>107</v>
      </c>
      <c r="Z76" s="130"/>
      <c r="AA76" s="144">
        <f t="shared" si="32"/>
        <v>200</v>
      </c>
      <c r="AB76" s="144">
        <f t="shared" si="33"/>
        <v>199</v>
      </c>
      <c r="AC76" s="91">
        <f t="shared" si="34"/>
        <v>399</v>
      </c>
    </row>
    <row r="77" spans="1:29" x14ac:dyDescent="0.25">
      <c r="A77" s="100">
        <v>251</v>
      </c>
      <c r="B77" s="101" t="s">
        <v>269</v>
      </c>
      <c r="C77" s="101" t="s">
        <v>270</v>
      </c>
      <c r="D77" s="49" t="s">
        <v>54</v>
      </c>
      <c r="E77" s="49">
        <v>0</v>
      </c>
      <c r="F77" s="3">
        <v>23</v>
      </c>
      <c r="G77" s="3">
        <v>23</v>
      </c>
      <c r="H77" s="3">
        <v>24</v>
      </c>
      <c r="I77" s="8">
        <f t="shared" si="23"/>
        <v>70</v>
      </c>
      <c r="J77" s="8">
        <f>SUM(E77,I77)</f>
        <v>70</v>
      </c>
      <c r="K77" s="3">
        <v>21</v>
      </c>
      <c r="L77" s="3">
        <v>25</v>
      </c>
      <c r="M77" s="1">
        <f t="shared" si="25"/>
        <v>46</v>
      </c>
      <c r="N77" s="1">
        <f t="shared" si="26"/>
        <v>116</v>
      </c>
      <c r="O77" s="1">
        <f t="shared" si="27"/>
        <v>116</v>
      </c>
      <c r="P77" s="91"/>
      <c r="Q77" s="91">
        <f t="shared" si="28"/>
        <v>116</v>
      </c>
      <c r="R77" s="3">
        <v>24</v>
      </c>
      <c r="S77" s="3">
        <v>23</v>
      </c>
      <c r="T77" s="3">
        <v>22</v>
      </c>
      <c r="U77" s="1">
        <f t="shared" si="29"/>
        <v>69</v>
      </c>
      <c r="V77" s="3">
        <v>24</v>
      </c>
      <c r="W77" s="3">
        <v>25</v>
      </c>
      <c r="X77" s="1">
        <f t="shared" si="30"/>
        <v>49</v>
      </c>
      <c r="Y77" s="1">
        <f t="shared" si="31"/>
        <v>118</v>
      </c>
      <c r="Z77" s="130"/>
      <c r="AA77" s="144">
        <f t="shared" si="32"/>
        <v>234</v>
      </c>
      <c r="AB77" s="144">
        <f t="shared" si="33"/>
        <v>0</v>
      </c>
      <c r="AC77" s="91">
        <f t="shared" si="34"/>
        <v>234</v>
      </c>
    </row>
    <row r="78" spans="1:29" x14ac:dyDescent="0.25">
      <c r="A78" s="100">
        <v>143</v>
      </c>
      <c r="B78" s="101" t="s">
        <v>324</v>
      </c>
      <c r="C78" s="101" t="s">
        <v>249</v>
      </c>
      <c r="D78" s="49" t="s">
        <v>218</v>
      </c>
      <c r="E78" s="49">
        <v>0</v>
      </c>
      <c r="F78" s="3">
        <v>23</v>
      </c>
      <c r="G78" s="3">
        <v>19</v>
      </c>
      <c r="H78" s="3">
        <v>19</v>
      </c>
      <c r="I78" s="8">
        <f t="shared" si="23"/>
        <v>61</v>
      </c>
      <c r="J78" s="8">
        <f>SUM(I78,E78)</f>
        <v>61</v>
      </c>
      <c r="K78" s="3">
        <v>21</v>
      </c>
      <c r="L78" s="3">
        <v>20</v>
      </c>
      <c r="M78" s="1">
        <f t="shared" si="25"/>
        <v>41</v>
      </c>
      <c r="N78" s="1">
        <f t="shared" si="26"/>
        <v>102</v>
      </c>
      <c r="O78" s="1">
        <f t="shared" si="27"/>
        <v>102</v>
      </c>
      <c r="P78" s="91"/>
      <c r="Q78" s="91">
        <f t="shared" si="28"/>
        <v>102</v>
      </c>
      <c r="R78" s="3">
        <v>22</v>
      </c>
      <c r="S78" s="3">
        <v>22</v>
      </c>
      <c r="T78" s="3">
        <v>23</v>
      </c>
      <c r="U78" s="1">
        <f t="shared" si="29"/>
        <v>67</v>
      </c>
      <c r="V78" s="3">
        <v>25</v>
      </c>
      <c r="W78" s="3">
        <v>23</v>
      </c>
      <c r="X78" s="1">
        <f t="shared" si="30"/>
        <v>48</v>
      </c>
      <c r="Y78" s="1">
        <f t="shared" si="31"/>
        <v>115</v>
      </c>
      <c r="Z78" s="130"/>
      <c r="AA78" s="144">
        <f t="shared" si="32"/>
        <v>217</v>
      </c>
      <c r="AB78" s="144">
        <f t="shared" si="33"/>
        <v>0</v>
      </c>
      <c r="AC78" s="91">
        <f t="shared" si="34"/>
        <v>217</v>
      </c>
    </row>
    <row r="79" spans="1:29" x14ac:dyDescent="0.25">
      <c r="A79" s="100">
        <v>137</v>
      </c>
      <c r="B79" s="101" t="s">
        <v>248</v>
      </c>
      <c r="C79" s="101" t="s">
        <v>249</v>
      </c>
      <c r="D79" s="49" t="s">
        <v>250</v>
      </c>
      <c r="E79" s="49">
        <v>0</v>
      </c>
      <c r="F79" s="3">
        <v>19</v>
      </c>
      <c r="G79" s="3">
        <v>21</v>
      </c>
      <c r="H79" s="3">
        <v>17</v>
      </c>
      <c r="I79" s="8">
        <f t="shared" si="23"/>
        <v>57</v>
      </c>
      <c r="J79" s="8">
        <f>SUM(I79,E79)</f>
        <v>57</v>
      </c>
      <c r="K79" s="3">
        <v>21</v>
      </c>
      <c r="L79" s="3">
        <v>20</v>
      </c>
      <c r="M79" s="1">
        <f t="shared" si="25"/>
        <v>41</v>
      </c>
      <c r="N79" s="1">
        <f t="shared" si="26"/>
        <v>98</v>
      </c>
      <c r="O79" s="1">
        <f t="shared" si="27"/>
        <v>98</v>
      </c>
      <c r="P79" s="91"/>
      <c r="Q79" s="91">
        <f t="shared" si="28"/>
        <v>98</v>
      </c>
      <c r="R79" s="3">
        <v>23</v>
      </c>
      <c r="S79" s="3">
        <v>24</v>
      </c>
      <c r="T79" s="3">
        <v>23</v>
      </c>
      <c r="U79" s="1">
        <f t="shared" si="29"/>
        <v>70</v>
      </c>
      <c r="V79" s="3">
        <v>21</v>
      </c>
      <c r="W79" s="3">
        <v>22</v>
      </c>
      <c r="X79" s="1">
        <f t="shared" si="30"/>
        <v>43</v>
      </c>
      <c r="Y79" s="1">
        <f t="shared" si="31"/>
        <v>113</v>
      </c>
      <c r="Z79" s="130"/>
      <c r="AA79" s="144">
        <f t="shared" si="32"/>
        <v>211</v>
      </c>
      <c r="AB79" s="144">
        <f t="shared" si="33"/>
        <v>0</v>
      </c>
      <c r="AC79" s="91">
        <f t="shared" si="34"/>
        <v>211</v>
      </c>
    </row>
    <row r="80" spans="1:29" x14ac:dyDescent="0.25">
      <c r="A80" s="100">
        <v>145</v>
      </c>
      <c r="B80" s="101" t="s">
        <v>323</v>
      </c>
      <c r="C80" s="101" t="s">
        <v>251</v>
      </c>
      <c r="D80" s="49" t="s">
        <v>65</v>
      </c>
      <c r="E80" s="49">
        <v>0</v>
      </c>
      <c r="F80" s="3">
        <v>19</v>
      </c>
      <c r="G80" s="3">
        <v>20</v>
      </c>
      <c r="H80" s="3">
        <v>21</v>
      </c>
      <c r="I80" s="8">
        <f t="shared" si="23"/>
        <v>60</v>
      </c>
      <c r="J80" s="8">
        <f>SUM(I80,E80)</f>
        <v>60</v>
      </c>
      <c r="K80" s="3">
        <v>22</v>
      </c>
      <c r="L80" s="3">
        <v>23</v>
      </c>
      <c r="M80" s="1">
        <f t="shared" si="25"/>
        <v>45</v>
      </c>
      <c r="N80" s="1">
        <f t="shared" si="26"/>
        <v>105</v>
      </c>
      <c r="O80" s="1">
        <f t="shared" si="27"/>
        <v>105</v>
      </c>
      <c r="P80" s="91"/>
      <c r="Q80" s="91">
        <f t="shared" si="28"/>
        <v>105</v>
      </c>
      <c r="R80" s="3">
        <v>20</v>
      </c>
      <c r="S80" s="3">
        <v>23</v>
      </c>
      <c r="T80" s="3">
        <v>21</v>
      </c>
      <c r="U80" s="1">
        <f t="shared" si="29"/>
        <v>64</v>
      </c>
      <c r="V80" s="3">
        <v>21</v>
      </c>
      <c r="W80" s="3">
        <v>20</v>
      </c>
      <c r="X80" s="1">
        <f t="shared" si="30"/>
        <v>41</v>
      </c>
      <c r="Y80" s="1">
        <f t="shared" si="31"/>
        <v>105</v>
      </c>
      <c r="Z80" s="130"/>
      <c r="AA80" s="144">
        <f t="shared" si="32"/>
        <v>210</v>
      </c>
      <c r="AB80" s="144">
        <f t="shared" si="33"/>
        <v>0</v>
      </c>
      <c r="AC80" s="91">
        <f t="shared" si="34"/>
        <v>210</v>
      </c>
    </row>
    <row r="81" spans="1:25" x14ac:dyDescent="0.25">
      <c r="A81" t="s">
        <v>313</v>
      </c>
      <c r="I81" s="137"/>
      <c r="J81" s="137"/>
      <c r="K81" s="138"/>
      <c r="L81" s="138"/>
      <c r="M81" s="139"/>
      <c r="N81" s="139"/>
      <c r="O81" s="139"/>
      <c r="R81" s="138"/>
      <c r="S81" s="138"/>
      <c r="T81" s="138"/>
      <c r="U81" s="139"/>
      <c r="V81" s="138"/>
      <c r="W81" s="138"/>
      <c r="X81" s="139"/>
      <c r="Y81" s="139"/>
    </row>
    <row r="82" spans="1:25" x14ac:dyDescent="0.25">
      <c r="A82" t="s">
        <v>356</v>
      </c>
      <c r="I82" s="137"/>
      <c r="J82" s="137"/>
      <c r="K82" s="138"/>
      <c r="L82" s="138"/>
      <c r="M82" s="139"/>
      <c r="N82" s="139"/>
      <c r="O82" s="139"/>
      <c r="R82" s="138"/>
      <c r="S82" s="138"/>
      <c r="T82" s="138"/>
      <c r="U82" s="139"/>
      <c r="V82" s="138"/>
      <c r="W82" s="138"/>
      <c r="X82" s="139"/>
      <c r="Y82" s="139"/>
    </row>
    <row r="83" spans="1:25" x14ac:dyDescent="0.25">
      <c r="I83" s="137"/>
      <c r="J83" s="137"/>
      <c r="K83" s="138"/>
      <c r="L83" s="138"/>
      <c r="M83" s="139"/>
      <c r="N83" s="139"/>
      <c r="O83" s="139"/>
      <c r="R83" s="138"/>
      <c r="S83" s="138"/>
      <c r="T83" s="138"/>
      <c r="U83" s="139"/>
      <c r="V83" s="138"/>
      <c r="W83" s="138"/>
      <c r="X83" s="139"/>
      <c r="Y83" s="139"/>
    </row>
    <row r="84" spans="1:25" x14ac:dyDescent="0.25">
      <c r="I84" s="137"/>
      <c r="J84" s="137"/>
      <c r="K84" s="138"/>
      <c r="L84" s="138"/>
      <c r="M84" s="139"/>
      <c r="N84" s="139"/>
      <c r="O84" s="139"/>
      <c r="R84" s="138"/>
      <c r="S84" s="138"/>
      <c r="T84" s="138"/>
      <c r="U84" s="139"/>
      <c r="V84" s="138"/>
      <c r="W84" s="138"/>
      <c r="X84" s="139"/>
      <c r="Y84" s="139"/>
    </row>
    <row r="85" spans="1:25" x14ac:dyDescent="0.25">
      <c r="I85" s="137"/>
      <c r="J85" s="137"/>
      <c r="K85" s="138"/>
      <c r="L85" s="138"/>
      <c r="M85" s="139"/>
      <c r="N85" s="139"/>
      <c r="O85" s="139"/>
      <c r="R85" s="138"/>
      <c r="S85" s="138"/>
      <c r="T85" s="138"/>
      <c r="U85" s="139"/>
      <c r="V85" s="138"/>
      <c r="W85" s="138"/>
      <c r="X85" s="139"/>
      <c r="Y85" s="139"/>
    </row>
    <row r="86" spans="1:25" x14ac:dyDescent="0.25">
      <c r="I86" s="137"/>
      <c r="J86" s="137"/>
      <c r="K86" s="138"/>
      <c r="L86" s="138"/>
      <c r="M86" s="139"/>
      <c r="N86" s="139"/>
      <c r="O86" s="139"/>
      <c r="R86" s="138"/>
      <c r="S86" s="138"/>
      <c r="T86" s="138"/>
      <c r="U86" s="139"/>
      <c r="V86" s="138"/>
      <c r="W86" s="138"/>
      <c r="X86" s="139"/>
      <c r="Y86" s="139"/>
    </row>
    <row r="87" spans="1:25" x14ac:dyDescent="0.25">
      <c r="I87" s="137"/>
      <c r="J87" s="137"/>
      <c r="K87" s="138"/>
      <c r="L87" s="138"/>
      <c r="M87" s="139"/>
      <c r="N87" s="139"/>
      <c r="O87" s="139"/>
      <c r="R87" s="138"/>
      <c r="S87" s="138"/>
      <c r="T87" s="138"/>
      <c r="U87" s="139"/>
      <c r="V87" s="138"/>
      <c r="W87" s="138"/>
      <c r="X87" s="139"/>
      <c r="Y87" s="139"/>
    </row>
    <row r="88" spans="1:25" x14ac:dyDescent="0.25">
      <c r="I88" s="137"/>
      <c r="J88" s="137"/>
      <c r="K88" s="138"/>
      <c r="L88" s="138"/>
      <c r="M88" s="139"/>
      <c r="N88" s="139"/>
      <c r="O88" s="139"/>
      <c r="R88" s="138"/>
      <c r="S88" s="138"/>
      <c r="T88" s="138"/>
      <c r="U88" s="139"/>
      <c r="V88" s="138"/>
      <c r="W88" s="138"/>
      <c r="X88" s="139"/>
      <c r="Y88" s="139"/>
    </row>
    <row r="89" spans="1:25" x14ac:dyDescent="0.25">
      <c r="I89" s="137"/>
      <c r="J89" s="137"/>
      <c r="K89" s="138"/>
      <c r="L89" s="138"/>
      <c r="M89" s="139"/>
      <c r="N89" s="139"/>
      <c r="O89" s="139"/>
      <c r="R89" s="138"/>
      <c r="S89" s="138"/>
      <c r="T89" s="138"/>
      <c r="U89" s="139"/>
      <c r="V89" s="138"/>
      <c r="W89" s="138"/>
      <c r="X89" s="139"/>
      <c r="Y89" s="139"/>
    </row>
    <row r="90" spans="1:25" x14ac:dyDescent="0.25">
      <c r="I90" s="137"/>
      <c r="J90" s="137"/>
      <c r="K90" s="138"/>
      <c r="L90" s="138"/>
      <c r="M90" s="139"/>
      <c r="N90" s="139"/>
      <c r="O90" s="139"/>
      <c r="R90" s="138"/>
      <c r="S90" s="138"/>
      <c r="T90" s="138"/>
      <c r="U90" s="139"/>
      <c r="V90" s="138"/>
      <c r="W90" s="138"/>
      <c r="X90" s="139"/>
      <c r="Y90" s="139"/>
    </row>
    <row r="91" spans="1:25" x14ac:dyDescent="0.25">
      <c r="I91" s="137"/>
      <c r="J91" s="137"/>
      <c r="K91" s="138"/>
      <c r="L91" s="138"/>
      <c r="M91" s="139"/>
      <c r="N91" s="139"/>
      <c r="O91" s="139"/>
      <c r="R91" s="138"/>
      <c r="S91" s="138"/>
      <c r="T91" s="138"/>
      <c r="U91" s="139"/>
      <c r="V91" s="138"/>
      <c r="W91" s="138"/>
      <c r="X91" s="139"/>
      <c r="Y91" s="139"/>
    </row>
    <row r="92" spans="1:25" x14ac:dyDescent="0.25">
      <c r="I92" s="137"/>
      <c r="J92" s="137"/>
      <c r="K92" s="138"/>
      <c r="L92" s="138"/>
      <c r="M92" s="139"/>
      <c r="N92" s="139"/>
      <c r="O92" s="139"/>
      <c r="R92" s="138"/>
      <c r="S92" s="138"/>
      <c r="T92" s="138"/>
      <c r="U92" s="139"/>
      <c r="V92" s="138"/>
      <c r="W92" s="138"/>
      <c r="X92" s="139"/>
      <c r="Y92" s="139"/>
    </row>
    <row r="93" spans="1:25" x14ac:dyDescent="0.25">
      <c r="I93" s="137"/>
      <c r="J93" s="137"/>
      <c r="K93" s="138"/>
      <c r="L93" s="138"/>
      <c r="M93" s="139"/>
      <c r="N93" s="139"/>
      <c r="O93" s="139"/>
      <c r="R93" s="138"/>
      <c r="S93" s="138"/>
      <c r="T93" s="138"/>
      <c r="U93" s="139"/>
      <c r="V93" s="138"/>
      <c r="W93" s="138"/>
      <c r="X93" s="139"/>
      <c r="Y93" s="139"/>
    </row>
    <row r="94" spans="1:25" x14ac:dyDescent="0.25">
      <c r="I94" s="137"/>
      <c r="J94" s="137"/>
      <c r="K94" s="138"/>
      <c r="L94" s="138"/>
      <c r="M94" s="139"/>
      <c r="N94" s="139"/>
      <c r="O94" s="139"/>
      <c r="R94" s="138"/>
      <c r="S94" s="138"/>
      <c r="T94" s="138"/>
      <c r="U94" s="139"/>
      <c r="V94" s="138"/>
      <c r="W94" s="138"/>
      <c r="X94" s="139"/>
      <c r="Y94" s="139"/>
    </row>
    <row r="95" spans="1:25" x14ac:dyDescent="0.25">
      <c r="I95" s="137"/>
      <c r="J95" s="137"/>
      <c r="K95" s="138"/>
      <c r="L95" s="138"/>
      <c r="M95" s="139"/>
      <c r="N95" s="139"/>
      <c r="O95" s="139"/>
      <c r="R95" s="138"/>
      <c r="S95" s="138"/>
      <c r="T95" s="138"/>
      <c r="U95" s="139"/>
      <c r="V95" s="138"/>
      <c r="W95" s="138"/>
      <c r="X95" s="139"/>
      <c r="Y95" s="139"/>
    </row>
    <row r="96" spans="1:25" x14ac:dyDescent="0.25">
      <c r="I96" s="137"/>
      <c r="J96" s="137"/>
      <c r="K96" s="138"/>
      <c r="L96" s="138"/>
      <c r="M96" s="139"/>
      <c r="N96" s="139"/>
      <c r="O96" s="139"/>
      <c r="R96" s="138"/>
      <c r="S96" s="138"/>
      <c r="T96" s="138"/>
      <c r="U96" s="139"/>
      <c r="V96" s="138"/>
      <c r="W96" s="138"/>
      <c r="X96" s="139"/>
      <c r="Y96" s="139"/>
    </row>
    <row r="97" spans="9:25" x14ac:dyDescent="0.25">
      <c r="I97" s="137"/>
      <c r="J97" s="137"/>
      <c r="K97" s="138"/>
      <c r="L97" s="138"/>
      <c r="M97" s="139"/>
      <c r="N97" s="139"/>
      <c r="O97" s="139"/>
      <c r="R97" s="138"/>
      <c r="S97" s="138"/>
      <c r="T97" s="138"/>
      <c r="U97" s="139"/>
      <c r="V97" s="138"/>
      <c r="W97" s="138"/>
      <c r="X97" s="139"/>
      <c r="Y97" s="139"/>
    </row>
    <row r="98" spans="9:25" x14ac:dyDescent="0.25">
      <c r="I98" s="137"/>
      <c r="J98" s="137"/>
      <c r="K98" s="138"/>
      <c r="L98" s="138"/>
      <c r="M98" s="139"/>
      <c r="N98" s="139"/>
      <c r="O98" s="139"/>
      <c r="R98" s="138"/>
      <c r="S98" s="138"/>
      <c r="T98" s="138"/>
      <c r="U98" s="139"/>
      <c r="V98" s="138"/>
      <c r="W98" s="138"/>
      <c r="X98" s="139"/>
      <c r="Y98" s="139"/>
    </row>
    <row r="99" spans="9:25" x14ac:dyDescent="0.25">
      <c r="I99" s="137"/>
      <c r="J99" s="137"/>
      <c r="K99" s="138"/>
      <c r="L99" s="138"/>
      <c r="M99" s="139"/>
      <c r="N99" s="139"/>
      <c r="O99" s="139"/>
      <c r="R99" s="138"/>
      <c r="S99" s="138"/>
      <c r="T99" s="138"/>
      <c r="U99" s="139"/>
      <c r="V99" s="138"/>
      <c r="W99" s="138"/>
      <c r="X99" s="139"/>
      <c r="Y99" s="139"/>
    </row>
    <row r="100" spans="9:25" x14ac:dyDescent="0.25">
      <c r="I100" s="137"/>
      <c r="J100" s="137"/>
      <c r="K100" s="138"/>
      <c r="L100" s="138"/>
      <c r="M100" s="139"/>
      <c r="N100" s="139"/>
      <c r="O100" s="139"/>
      <c r="R100" s="138"/>
      <c r="S100" s="138"/>
      <c r="T100" s="138"/>
      <c r="U100" s="139"/>
      <c r="V100" s="138"/>
      <c r="W100" s="138"/>
      <c r="X100" s="139"/>
      <c r="Y100" s="139"/>
    </row>
    <row r="101" spans="9:25" x14ac:dyDescent="0.25">
      <c r="I101" s="137"/>
      <c r="J101" s="137"/>
      <c r="K101" s="138"/>
      <c r="L101" s="138"/>
      <c r="M101" s="139"/>
      <c r="N101" s="139"/>
      <c r="O101" s="139"/>
      <c r="R101" s="138"/>
      <c r="S101" s="138"/>
      <c r="T101" s="138"/>
      <c r="U101" s="139"/>
      <c r="V101" s="138"/>
      <c r="W101" s="138"/>
      <c r="X101" s="139"/>
      <c r="Y101" s="139"/>
    </row>
    <row r="102" spans="9:25" x14ac:dyDescent="0.25">
      <c r="I102" s="137"/>
      <c r="J102" s="137"/>
      <c r="K102" s="138"/>
      <c r="L102" s="138"/>
      <c r="M102" s="139"/>
      <c r="N102" s="139"/>
      <c r="O102" s="139"/>
      <c r="R102" s="138"/>
      <c r="S102" s="138"/>
      <c r="T102" s="138"/>
      <c r="U102" s="139"/>
      <c r="V102" s="138"/>
      <c r="W102" s="138"/>
      <c r="X102" s="139"/>
      <c r="Y102" s="139"/>
    </row>
    <row r="103" spans="9:25" x14ac:dyDescent="0.25">
      <c r="I103" s="137"/>
      <c r="J103" s="137"/>
      <c r="K103" s="138"/>
      <c r="L103" s="138"/>
      <c r="M103" s="139"/>
      <c r="N103" s="139"/>
      <c r="O103" s="139"/>
      <c r="R103" s="138"/>
      <c r="S103" s="138"/>
      <c r="T103" s="138"/>
      <c r="U103" s="139"/>
      <c r="V103" s="138"/>
      <c r="W103" s="138"/>
      <c r="X103" s="139"/>
      <c r="Y103" s="139"/>
    </row>
    <row r="104" spans="9:25" x14ac:dyDescent="0.25">
      <c r="I104" s="137"/>
      <c r="J104" s="137"/>
      <c r="K104" s="138"/>
      <c r="L104" s="138"/>
      <c r="M104" s="139"/>
      <c r="N104" s="139"/>
      <c r="O104" s="139"/>
      <c r="R104" s="138"/>
      <c r="S104" s="138"/>
      <c r="T104" s="138"/>
      <c r="U104" s="139"/>
      <c r="V104" s="138"/>
      <c r="W104" s="138"/>
      <c r="X104" s="139"/>
      <c r="Y104" s="139"/>
    </row>
    <row r="105" spans="9:25" x14ac:dyDescent="0.25">
      <c r="I105" s="137"/>
      <c r="J105" s="137"/>
      <c r="K105" s="138"/>
      <c r="L105" s="138"/>
      <c r="M105" s="139"/>
      <c r="N105" s="139"/>
      <c r="O105" s="139"/>
      <c r="R105" s="138"/>
      <c r="S105" s="138"/>
      <c r="T105" s="138"/>
      <c r="U105" s="139"/>
      <c r="V105" s="138"/>
      <c r="W105" s="138"/>
      <c r="X105" s="139"/>
      <c r="Y105" s="139"/>
    </row>
    <row r="106" spans="9:25" x14ac:dyDescent="0.25">
      <c r="I106" s="137"/>
      <c r="J106" s="137"/>
      <c r="K106" s="138"/>
      <c r="L106" s="138"/>
      <c r="M106" s="139"/>
      <c r="N106" s="139"/>
      <c r="O106" s="139"/>
      <c r="R106" s="138"/>
      <c r="S106" s="138"/>
      <c r="T106" s="138"/>
      <c r="U106" s="139"/>
      <c r="V106" s="138"/>
      <c r="W106" s="138"/>
      <c r="X106" s="139"/>
      <c r="Y106" s="139"/>
    </row>
    <row r="107" spans="9:25" x14ac:dyDescent="0.25">
      <c r="I107" s="137"/>
      <c r="J107" s="137"/>
      <c r="K107" s="138"/>
      <c r="L107" s="138"/>
      <c r="M107" s="139"/>
      <c r="N107" s="139"/>
      <c r="O107" s="139"/>
      <c r="R107" s="138"/>
      <c r="S107" s="138"/>
      <c r="T107" s="138"/>
      <c r="U107" s="139"/>
      <c r="V107" s="138"/>
      <c r="W107" s="138"/>
      <c r="X107" s="139"/>
      <c r="Y107" s="139"/>
    </row>
    <row r="108" spans="9:25" x14ac:dyDescent="0.25">
      <c r="I108" s="137"/>
      <c r="J108" s="137"/>
      <c r="K108" s="138"/>
      <c r="L108" s="138"/>
      <c r="M108" s="139"/>
      <c r="N108" s="139"/>
      <c r="O108" s="139"/>
      <c r="R108" s="138"/>
      <c r="S108" s="138"/>
      <c r="T108" s="138"/>
      <c r="U108" s="139"/>
      <c r="V108" s="138"/>
      <c r="W108" s="138"/>
      <c r="X108" s="139"/>
      <c r="Y108" s="139"/>
    </row>
    <row r="109" spans="9:25" x14ac:dyDescent="0.25">
      <c r="I109" s="137"/>
      <c r="J109" s="137"/>
      <c r="K109" s="138"/>
      <c r="L109" s="138"/>
      <c r="M109" s="139"/>
      <c r="N109" s="139"/>
      <c r="O109" s="139"/>
      <c r="R109" s="138"/>
      <c r="S109" s="138"/>
      <c r="T109" s="138"/>
      <c r="U109" s="139"/>
      <c r="V109" s="138"/>
      <c r="W109" s="138"/>
      <c r="X109" s="139"/>
      <c r="Y109" s="139"/>
    </row>
  </sheetData>
  <sortState ref="A64:AC80">
    <sortCondition descending="1" ref="AC64:AC80"/>
  </sortState>
  <mergeCells count="3">
    <mergeCell ref="A2:K2"/>
    <mergeCell ref="L2:Y2"/>
    <mergeCell ref="A1:Z1"/>
  </mergeCells>
  <conditionalFormatting sqref="I10:K11 K3:L9 U10:V11 S4:U9 N3:O3 U3:V3 L2 E3:G11 U110:V1048576 E81:G1048576 I110:K1048576 N110:O1048576 R110:S1048576 R3:S3 R10:S11 N10:O11 Q11">
    <cfRule type="cellIs" dxfId="4" priority="3" operator="equal">
      <formula>25</formula>
    </cfRule>
  </conditionalFormatting>
  <conditionalFormatting sqref="E62:G62 U62:V62 N62:O62 I62:K62 F63:H80 V63:W109 K63:L109 R63:T109 F12:H58 V12:W58 K12:L58 R12:T58 R62:S62">
    <cfRule type="cellIs" dxfId="3" priority="2" stopIfTrue="1" operator="equal">
      <formula>25</formula>
    </cfRule>
  </conditionalFormatting>
  <printOptions horizontalCentered="1" verticalCentered="1"/>
  <pageMargins left="0.25" right="0.25" top="0.75" bottom="0.75" header="0.3" footer="0.3"/>
  <pageSetup scale="90" orientation="landscape" r:id="rId1"/>
  <rowBreaks count="1" manualBreakCount="1">
    <brk id="45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R6" sqref="R6"/>
    </sheetView>
  </sheetViews>
  <sheetFormatPr defaultRowHeight="15" x14ac:dyDescent="0.2"/>
  <cols>
    <col min="1" max="1" width="17.28515625" style="18" bestFit="1" customWidth="1"/>
    <col min="2" max="2" width="14.85546875" style="18" bestFit="1" customWidth="1"/>
    <col min="3" max="16384" width="9.140625" style="18"/>
  </cols>
  <sheetData>
    <row r="1" spans="1:21" x14ac:dyDescent="0.2">
      <c r="A1" s="191" t="s">
        <v>252</v>
      </c>
      <c r="B1" s="191"/>
      <c r="C1" s="191"/>
      <c r="D1" s="191"/>
      <c r="E1" s="191"/>
      <c r="F1" s="191"/>
      <c r="G1" s="191"/>
      <c r="H1" s="191"/>
      <c r="I1" s="191"/>
    </row>
    <row r="3" spans="1:21" x14ac:dyDescent="0.2">
      <c r="A3" s="18" t="s">
        <v>253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1" s="21" customFormat="1" ht="15.75" x14ac:dyDescent="0.25">
      <c r="A4" s="106" t="s">
        <v>9</v>
      </c>
      <c r="B4" s="106" t="s">
        <v>10</v>
      </c>
      <c r="C4" s="20" t="s">
        <v>254</v>
      </c>
      <c r="D4" s="20" t="s">
        <v>149</v>
      </c>
      <c r="E4" s="20" t="s">
        <v>150</v>
      </c>
      <c r="F4" s="20" t="s">
        <v>31</v>
      </c>
      <c r="G4" s="20" t="s">
        <v>151</v>
      </c>
      <c r="H4" s="20" t="s">
        <v>31</v>
      </c>
      <c r="I4" s="20" t="s">
        <v>30</v>
      </c>
      <c r="J4" s="20" t="s">
        <v>255</v>
      </c>
      <c r="K4" s="20" t="s">
        <v>149</v>
      </c>
      <c r="L4" s="20" t="s">
        <v>31</v>
      </c>
      <c r="M4" s="20" t="s">
        <v>150</v>
      </c>
      <c r="N4" s="20" t="s">
        <v>151</v>
      </c>
      <c r="O4" s="20" t="s">
        <v>31</v>
      </c>
      <c r="P4" s="20" t="s">
        <v>30</v>
      </c>
      <c r="Q4" s="107" t="s">
        <v>29</v>
      </c>
      <c r="R4" s="20"/>
    </row>
    <row r="5" spans="1:21" s="21" customFormat="1" x14ac:dyDescent="0.2">
      <c r="A5" s="22" t="s">
        <v>344</v>
      </c>
      <c r="B5" s="23" t="s">
        <v>162</v>
      </c>
      <c r="C5" s="24">
        <v>124</v>
      </c>
      <c r="D5" s="26">
        <v>13</v>
      </c>
      <c r="E5" s="27"/>
      <c r="F5" s="27"/>
      <c r="G5" s="28"/>
      <c r="H5" s="28"/>
      <c r="I5" s="29">
        <v>1</v>
      </c>
      <c r="J5" s="29">
        <v>122</v>
      </c>
      <c r="K5" s="26">
        <v>13</v>
      </c>
      <c r="L5" s="27">
        <v>4</v>
      </c>
      <c r="M5" s="28">
        <v>16</v>
      </c>
      <c r="N5" s="28"/>
      <c r="O5" s="29"/>
      <c r="P5" s="29">
        <v>3</v>
      </c>
      <c r="Q5" s="20">
        <f>SUM(P5,I5)</f>
        <v>4</v>
      </c>
    </row>
    <row r="6" spans="1:21" s="21" customFormat="1" x14ac:dyDescent="0.2">
      <c r="A6" s="41" t="s">
        <v>345</v>
      </c>
      <c r="B6" s="41" t="s">
        <v>171</v>
      </c>
      <c r="C6" s="25">
        <v>123</v>
      </c>
      <c r="D6" s="25">
        <v>16</v>
      </c>
      <c r="E6" s="41"/>
      <c r="F6" s="41"/>
      <c r="G6" s="41">
        <v>15</v>
      </c>
      <c r="H6" s="41">
        <v>6</v>
      </c>
      <c r="I6" s="25">
        <v>5</v>
      </c>
      <c r="J6" s="25">
        <v>120</v>
      </c>
      <c r="K6" s="20">
        <v>14</v>
      </c>
      <c r="L6" s="20">
        <v>16</v>
      </c>
      <c r="M6" s="20"/>
      <c r="N6" s="20">
        <v>15</v>
      </c>
      <c r="O6" s="20">
        <v>6</v>
      </c>
      <c r="P6" s="20">
        <v>5</v>
      </c>
      <c r="Q6" s="20">
        <f t="shared" ref="Q6:Q11" si="0">SUM(P6,I6)</f>
        <v>10</v>
      </c>
    </row>
    <row r="7" spans="1:21" s="21" customFormat="1" x14ac:dyDescent="0.2">
      <c r="A7" s="22" t="s">
        <v>346</v>
      </c>
      <c r="B7" s="23" t="s">
        <v>161</v>
      </c>
      <c r="C7" s="24">
        <v>121</v>
      </c>
      <c r="D7" s="26">
        <v>14</v>
      </c>
      <c r="E7" s="108"/>
      <c r="F7" s="108"/>
      <c r="G7" s="109"/>
      <c r="H7" s="109"/>
      <c r="I7" s="29">
        <v>1</v>
      </c>
      <c r="J7" s="29">
        <v>123</v>
      </c>
      <c r="K7" s="26">
        <v>12</v>
      </c>
      <c r="L7" s="108"/>
      <c r="M7" s="109"/>
      <c r="N7" s="109"/>
      <c r="O7" s="29"/>
      <c r="P7" s="29">
        <v>1</v>
      </c>
      <c r="Q7" s="20">
        <f t="shared" si="0"/>
        <v>2</v>
      </c>
      <c r="R7" s="61"/>
    </row>
    <row r="8" spans="1:21" s="21" customFormat="1" x14ac:dyDescent="0.2">
      <c r="A8" s="22" t="s">
        <v>347</v>
      </c>
      <c r="B8" s="23" t="s">
        <v>158</v>
      </c>
      <c r="C8" s="24">
        <v>121</v>
      </c>
      <c r="D8" s="26">
        <v>16</v>
      </c>
      <c r="E8" s="41"/>
      <c r="F8" s="41"/>
      <c r="G8" s="41">
        <v>15</v>
      </c>
      <c r="H8" s="41">
        <v>5</v>
      </c>
      <c r="I8" s="29">
        <v>4</v>
      </c>
      <c r="J8" s="29">
        <v>124</v>
      </c>
      <c r="K8" s="20">
        <v>14</v>
      </c>
      <c r="L8" s="20">
        <v>14</v>
      </c>
      <c r="M8" s="20">
        <v>13</v>
      </c>
      <c r="N8" s="20"/>
      <c r="O8" s="20"/>
      <c r="P8" s="20">
        <v>2</v>
      </c>
      <c r="Q8" s="20">
        <f t="shared" si="0"/>
        <v>6</v>
      </c>
      <c r="R8" s="61"/>
    </row>
    <row r="9" spans="1:21" s="21" customFormat="1" x14ac:dyDescent="0.2">
      <c r="A9" s="22" t="s">
        <v>348</v>
      </c>
      <c r="B9" s="23" t="s">
        <v>163</v>
      </c>
      <c r="C9" s="24">
        <v>120</v>
      </c>
      <c r="D9" s="26">
        <v>15</v>
      </c>
      <c r="E9" s="27">
        <v>15</v>
      </c>
      <c r="F9" s="27">
        <v>11</v>
      </c>
      <c r="G9" s="28"/>
      <c r="H9" s="28"/>
      <c r="I9" s="29">
        <v>2</v>
      </c>
      <c r="J9" s="29">
        <v>122</v>
      </c>
      <c r="K9" s="20">
        <v>15</v>
      </c>
      <c r="L9" s="20"/>
      <c r="M9" s="20"/>
      <c r="N9" s="20">
        <v>15</v>
      </c>
      <c r="O9" s="20">
        <v>5</v>
      </c>
      <c r="P9" s="20">
        <v>4</v>
      </c>
      <c r="Q9" s="20">
        <f t="shared" si="0"/>
        <v>6</v>
      </c>
      <c r="R9" s="18"/>
    </row>
    <row r="10" spans="1:21" s="21" customFormat="1" x14ac:dyDescent="0.2">
      <c r="A10" s="22" t="s">
        <v>349</v>
      </c>
      <c r="B10" s="23" t="s">
        <v>174</v>
      </c>
      <c r="C10" s="24">
        <v>119</v>
      </c>
      <c r="D10" s="26">
        <v>15</v>
      </c>
      <c r="E10" s="27">
        <v>15</v>
      </c>
      <c r="F10" s="27">
        <v>12</v>
      </c>
      <c r="G10" s="28"/>
      <c r="H10" s="28"/>
      <c r="I10" s="29">
        <v>3</v>
      </c>
      <c r="J10" s="29"/>
      <c r="K10" s="26"/>
      <c r="L10" s="27"/>
      <c r="M10" s="28"/>
      <c r="N10" s="28"/>
      <c r="O10" s="29"/>
      <c r="P10" s="29"/>
      <c r="Q10" s="20">
        <f t="shared" si="0"/>
        <v>3</v>
      </c>
      <c r="R10" s="18"/>
    </row>
    <row r="11" spans="1:21" s="21" customFormat="1" ht="15.75" thickBot="1" x14ac:dyDescent="0.25">
      <c r="A11" s="22" t="s">
        <v>166</v>
      </c>
      <c r="B11" s="23" t="s">
        <v>167</v>
      </c>
      <c r="C11" s="24"/>
      <c r="D11" s="26"/>
      <c r="E11" s="41"/>
      <c r="F11" s="41"/>
      <c r="G11" s="41"/>
      <c r="H11" s="41"/>
      <c r="I11" s="20"/>
      <c r="J11" s="29">
        <v>120</v>
      </c>
      <c r="K11" s="26">
        <v>13</v>
      </c>
      <c r="L11" s="41">
        <v>3</v>
      </c>
      <c r="M11" s="41"/>
      <c r="N11" s="41"/>
      <c r="O11" s="20"/>
      <c r="P11" s="29">
        <v>1</v>
      </c>
      <c r="Q11" s="20">
        <f t="shared" si="0"/>
        <v>1</v>
      </c>
      <c r="R11" s="18"/>
    </row>
    <row r="12" spans="1:21" s="21" customFormat="1" x14ac:dyDescent="0.2">
      <c r="A12" s="22"/>
      <c r="B12" s="23"/>
      <c r="C12" s="24"/>
      <c r="D12" s="26"/>
      <c r="E12" s="25"/>
      <c r="F12" s="25"/>
      <c r="G12" s="25"/>
      <c r="H12" s="25"/>
      <c r="I12" s="20"/>
      <c r="J12" s="29"/>
      <c r="K12" s="26"/>
      <c r="L12" s="25"/>
      <c r="M12" s="25"/>
      <c r="N12" s="25"/>
      <c r="O12" s="20"/>
      <c r="P12" s="29"/>
      <c r="Q12" s="20"/>
      <c r="S12" s="31" t="s">
        <v>153</v>
      </c>
      <c r="T12" s="110"/>
      <c r="U12" s="111"/>
    </row>
    <row r="13" spans="1:21" s="21" customFormat="1" x14ac:dyDescent="0.2">
      <c r="A13" s="22"/>
      <c r="B13" s="23"/>
      <c r="C13" s="24"/>
      <c r="D13" s="26"/>
      <c r="E13" s="41"/>
      <c r="F13" s="41"/>
      <c r="G13" s="41"/>
      <c r="H13" s="41"/>
      <c r="I13" s="29"/>
      <c r="J13" s="29"/>
      <c r="K13" s="26"/>
      <c r="L13" s="27"/>
      <c r="M13" s="28"/>
      <c r="N13" s="28"/>
      <c r="O13" s="29"/>
      <c r="P13" s="29"/>
      <c r="Q13" s="20"/>
      <c r="S13" s="35" t="s">
        <v>154</v>
      </c>
      <c r="U13" s="36"/>
    </row>
    <row r="14" spans="1:21" s="21" customFormat="1" ht="15.75" thickBot="1" x14ac:dyDescent="0.25">
      <c r="A14" s="41"/>
      <c r="B14" s="23"/>
      <c r="C14" s="24"/>
      <c r="D14" s="26"/>
      <c r="E14" s="41"/>
      <c r="F14" s="41"/>
      <c r="G14" s="41"/>
      <c r="H14" s="41"/>
      <c r="I14" s="41"/>
      <c r="J14" s="29"/>
      <c r="K14" s="20"/>
      <c r="L14" s="20"/>
      <c r="M14" s="20"/>
      <c r="N14" s="20"/>
      <c r="O14" s="20"/>
      <c r="P14" s="20"/>
      <c r="Q14" s="20"/>
      <c r="S14" s="38" t="s">
        <v>155</v>
      </c>
      <c r="T14" s="39"/>
      <c r="U14" s="40"/>
    </row>
    <row r="15" spans="1:21" s="21" customFormat="1" x14ac:dyDescent="0.2">
      <c r="A15" s="22"/>
      <c r="B15" s="23"/>
      <c r="C15" s="24"/>
      <c r="D15" s="26"/>
      <c r="E15" s="27"/>
      <c r="F15" s="27"/>
      <c r="G15" s="41"/>
      <c r="H15" s="41"/>
      <c r="I15" s="20"/>
      <c r="J15" s="29"/>
      <c r="K15" s="26"/>
      <c r="L15" s="27"/>
      <c r="M15" s="41"/>
      <c r="N15" s="41"/>
      <c r="O15" s="20"/>
      <c r="P15" s="29"/>
      <c r="Q15" s="20"/>
    </row>
    <row r="16" spans="1:21" s="21" customFormat="1" x14ac:dyDescent="0.2">
      <c r="A16" s="22"/>
      <c r="B16" s="23"/>
      <c r="C16" s="24"/>
      <c r="D16" s="26"/>
      <c r="E16" s="27"/>
      <c r="F16" s="27"/>
      <c r="G16" s="28"/>
      <c r="H16" s="28"/>
      <c r="I16" s="29"/>
      <c r="J16" s="29"/>
      <c r="K16" s="20"/>
      <c r="L16" s="20"/>
      <c r="M16" s="20"/>
      <c r="N16" s="20"/>
      <c r="O16" s="20"/>
      <c r="P16" s="20"/>
      <c r="Q16" s="20"/>
    </row>
    <row r="17" spans="1:17" s="21" customFormat="1" x14ac:dyDescent="0.2">
      <c r="A17" s="68"/>
      <c r="B17" s="69"/>
      <c r="C17" s="70"/>
      <c r="D17" s="72"/>
      <c r="E17" s="112"/>
      <c r="F17" s="112"/>
      <c r="G17" s="112"/>
      <c r="H17" s="112"/>
      <c r="I17" s="76"/>
      <c r="J17" s="76"/>
      <c r="K17" s="112"/>
      <c r="L17" s="77"/>
      <c r="M17" s="77"/>
      <c r="N17" s="77"/>
      <c r="O17" s="77"/>
      <c r="P17" s="77"/>
      <c r="Q17" s="20"/>
    </row>
    <row r="18" spans="1:17" s="21" customFormat="1" x14ac:dyDescent="0.2">
      <c r="A18" s="22"/>
      <c r="B18" s="23"/>
      <c r="C18" s="24"/>
      <c r="D18" s="26"/>
      <c r="E18" s="41"/>
      <c r="F18" s="41"/>
      <c r="G18" s="41"/>
      <c r="H18" s="41"/>
      <c r="I18" s="29"/>
      <c r="J18" s="29"/>
      <c r="K18" s="41"/>
      <c r="L18" s="20"/>
      <c r="M18" s="20"/>
      <c r="N18" s="20"/>
      <c r="O18" s="20"/>
      <c r="P18" s="20"/>
      <c r="Q18" s="20"/>
    </row>
    <row r="20" spans="1:17" x14ac:dyDescent="0.2">
      <c r="A20" s="18" t="s">
        <v>256</v>
      </c>
      <c r="C20" s="113"/>
      <c r="D20" s="113"/>
      <c r="E20" s="113"/>
      <c r="F20" s="113"/>
      <c r="G20" s="113"/>
      <c r="H20" s="105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ht="15.75" x14ac:dyDescent="0.25">
      <c r="A21" s="106" t="s">
        <v>9</v>
      </c>
      <c r="B21" s="106" t="s">
        <v>10</v>
      </c>
      <c r="C21" s="20" t="s">
        <v>254</v>
      </c>
      <c r="D21" s="20" t="s">
        <v>149</v>
      </c>
      <c r="E21" s="20" t="s">
        <v>31</v>
      </c>
      <c r="F21" s="20" t="s">
        <v>150</v>
      </c>
      <c r="G21" s="20" t="s">
        <v>151</v>
      </c>
      <c r="H21" s="20" t="s">
        <v>31</v>
      </c>
      <c r="I21" s="20" t="s">
        <v>30</v>
      </c>
      <c r="J21" s="20" t="s">
        <v>28</v>
      </c>
      <c r="K21" s="20" t="s">
        <v>149</v>
      </c>
      <c r="L21" s="20" t="s">
        <v>31</v>
      </c>
      <c r="M21" s="20" t="s">
        <v>150</v>
      </c>
      <c r="N21" s="20" t="s">
        <v>151</v>
      </c>
      <c r="O21" s="20" t="s">
        <v>30</v>
      </c>
      <c r="P21" s="43" t="s">
        <v>29</v>
      </c>
      <c r="Q21" s="20" t="s">
        <v>31</v>
      </c>
    </row>
    <row r="22" spans="1:17" x14ac:dyDescent="0.2">
      <c r="A22" s="114" t="s">
        <v>350</v>
      </c>
      <c r="B22" s="115" t="s">
        <v>234</v>
      </c>
      <c r="C22" s="20">
        <v>120</v>
      </c>
      <c r="D22" s="20">
        <v>14</v>
      </c>
      <c r="E22" s="20">
        <v>12</v>
      </c>
      <c r="F22" s="20"/>
      <c r="G22" s="27">
        <v>16</v>
      </c>
      <c r="H22" s="20"/>
      <c r="I22" s="20">
        <v>5</v>
      </c>
      <c r="J22" s="20">
        <v>121</v>
      </c>
      <c r="K22" s="20">
        <v>15</v>
      </c>
      <c r="L22" s="20"/>
      <c r="M22" s="20"/>
      <c r="N22" s="20">
        <v>15</v>
      </c>
      <c r="O22" s="20">
        <v>5</v>
      </c>
      <c r="P22" s="20">
        <f>SUM(O22,I22)</f>
        <v>10</v>
      </c>
      <c r="Q22" s="41"/>
    </row>
    <row r="23" spans="1:17" x14ac:dyDescent="0.2">
      <c r="A23" s="114" t="s">
        <v>351</v>
      </c>
      <c r="B23" s="115" t="s">
        <v>238</v>
      </c>
      <c r="C23" s="20">
        <v>119</v>
      </c>
      <c r="D23" s="20">
        <v>14</v>
      </c>
      <c r="E23" s="20">
        <v>12</v>
      </c>
      <c r="F23" s="20"/>
      <c r="G23" s="27">
        <v>15</v>
      </c>
      <c r="H23" s="20"/>
      <c r="I23" s="20">
        <v>4</v>
      </c>
      <c r="J23" s="20">
        <v>120</v>
      </c>
      <c r="K23" s="20">
        <v>14</v>
      </c>
      <c r="L23" s="20">
        <v>7</v>
      </c>
      <c r="M23" s="20">
        <v>12</v>
      </c>
      <c r="N23" s="20"/>
      <c r="O23" s="20">
        <v>2</v>
      </c>
      <c r="P23" s="20">
        <f t="shared" ref="P23:P28" si="1">SUM(O23,I23)</f>
        <v>6</v>
      </c>
      <c r="Q23" s="41"/>
    </row>
    <row r="24" spans="1:17" x14ac:dyDescent="0.2">
      <c r="A24" s="114" t="s">
        <v>352</v>
      </c>
      <c r="B24" s="115" t="s">
        <v>125</v>
      </c>
      <c r="C24" s="20">
        <v>119</v>
      </c>
      <c r="D24" s="20">
        <v>8</v>
      </c>
      <c r="E24" s="20"/>
      <c r="F24" s="20"/>
      <c r="G24" s="25"/>
      <c r="H24" s="20"/>
      <c r="I24" s="20">
        <v>1</v>
      </c>
      <c r="J24" s="20"/>
      <c r="K24" s="20"/>
      <c r="L24" s="20"/>
      <c r="M24" s="20"/>
      <c r="N24" s="20"/>
      <c r="O24" s="20"/>
      <c r="P24" s="20">
        <f t="shared" si="1"/>
        <v>1</v>
      </c>
      <c r="Q24" s="41"/>
    </row>
    <row r="25" spans="1:17" x14ac:dyDescent="0.2">
      <c r="A25" s="114" t="s">
        <v>353</v>
      </c>
      <c r="B25" s="115" t="s">
        <v>235</v>
      </c>
      <c r="C25" s="20">
        <v>117</v>
      </c>
      <c r="D25" s="20">
        <v>14</v>
      </c>
      <c r="E25" s="20">
        <v>3</v>
      </c>
      <c r="F25" s="20">
        <v>16</v>
      </c>
      <c r="G25" s="20"/>
      <c r="H25" s="20"/>
      <c r="I25" s="20">
        <v>3</v>
      </c>
      <c r="J25" s="20">
        <v>117</v>
      </c>
      <c r="K25" s="20">
        <v>14</v>
      </c>
      <c r="L25" s="20">
        <v>3</v>
      </c>
      <c r="M25" s="20">
        <v>15</v>
      </c>
      <c r="N25" s="20"/>
      <c r="O25" s="20">
        <v>3</v>
      </c>
      <c r="P25" s="20">
        <f t="shared" si="1"/>
        <v>6</v>
      </c>
      <c r="Q25" s="41"/>
    </row>
    <row r="26" spans="1:17" x14ac:dyDescent="0.2">
      <c r="A26" s="114" t="s">
        <v>354</v>
      </c>
      <c r="B26" s="115" t="s">
        <v>130</v>
      </c>
      <c r="C26" s="20">
        <v>117</v>
      </c>
      <c r="D26" s="20">
        <v>14</v>
      </c>
      <c r="E26" s="20">
        <v>11</v>
      </c>
      <c r="F26" s="20">
        <v>15</v>
      </c>
      <c r="G26" s="20"/>
      <c r="H26" s="20"/>
      <c r="I26" s="20">
        <v>2</v>
      </c>
      <c r="J26" s="20">
        <v>119</v>
      </c>
      <c r="K26" s="20">
        <v>14</v>
      </c>
      <c r="L26" s="20">
        <v>8</v>
      </c>
      <c r="M26" s="20"/>
      <c r="N26" s="20">
        <v>14</v>
      </c>
      <c r="O26" s="20">
        <v>4</v>
      </c>
      <c r="P26" s="20">
        <f t="shared" si="1"/>
        <v>6</v>
      </c>
      <c r="Q26" s="41"/>
    </row>
    <row r="27" spans="1:17" x14ac:dyDescent="0.2">
      <c r="A27" s="114" t="s">
        <v>236</v>
      </c>
      <c r="B27" s="115" t="s">
        <v>237</v>
      </c>
      <c r="C27" s="20">
        <v>113</v>
      </c>
      <c r="D27" s="20" t="s">
        <v>355</v>
      </c>
      <c r="E27" s="20"/>
      <c r="F27" s="20"/>
      <c r="G27" s="20"/>
      <c r="H27" s="20"/>
      <c r="I27" s="20">
        <v>0</v>
      </c>
      <c r="J27" s="20">
        <v>116</v>
      </c>
      <c r="K27" s="20">
        <v>12</v>
      </c>
      <c r="L27" s="20"/>
      <c r="M27" s="20"/>
      <c r="N27" s="20"/>
      <c r="O27" s="20">
        <v>1</v>
      </c>
      <c r="P27" s="20">
        <f t="shared" si="1"/>
        <v>1</v>
      </c>
      <c r="Q27" s="41"/>
    </row>
    <row r="28" spans="1:17" x14ac:dyDescent="0.2">
      <c r="A28" s="114" t="s">
        <v>399</v>
      </c>
      <c r="B28" s="115" t="s">
        <v>241</v>
      </c>
      <c r="C28" s="20"/>
      <c r="D28" s="20"/>
      <c r="E28" s="20"/>
      <c r="F28" s="20"/>
      <c r="G28" s="27"/>
      <c r="H28" s="20"/>
      <c r="I28" s="20"/>
      <c r="J28" s="20">
        <v>117</v>
      </c>
      <c r="K28" s="20">
        <v>13</v>
      </c>
      <c r="L28" s="20"/>
      <c r="M28" s="20"/>
      <c r="N28" s="20"/>
      <c r="O28" s="20">
        <v>1</v>
      </c>
      <c r="P28" s="20">
        <f t="shared" si="1"/>
        <v>1</v>
      </c>
      <c r="Q28" s="41"/>
    </row>
    <row r="29" spans="1:17" x14ac:dyDescent="0.2">
      <c r="A29" s="114"/>
      <c r="B29" s="11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41"/>
    </row>
    <row r="30" spans="1:17" x14ac:dyDescent="0.2">
      <c r="A30" s="18" t="s">
        <v>356</v>
      </c>
    </row>
  </sheetData>
  <sortState ref="A5:W15">
    <sortCondition descending="1" ref="R5:R15"/>
  </sortState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Normal="100" workbookViewId="0">
      <selection activeCell="R9" sqref="R9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5" width="6.85546875" style="15" customWidth="1"/>
    <col min="6" max="9" width="6.85546875" style="15" hidden="1" customWidth="1"/>
    <col min="10" max="10" width="9.140625" hidden="1" customWidth="1"/>
    <col min="11" max="11" width="8.28515625" style="15" bestFit="1" customWidth="1"/>
    <col min="12" max="12" width="6.85546875" style="15" hidden="1" customWidth="1"/>
    <col min="13" max="13" width="8.85546875" style="15" hidden="1" customWidth="1"/>
    <col min="14" max="17" width="6.85546875" style="15" customWidth="1"/>
    <col min="18" max="19" width="9.140625" customWidth="1"/>
    <col min="20" max="20" width="0" hidden="1" customWidth="1"/>
    <col min="24" max="24" width="11" customWidth="1"/>
  </cols>
  <sheetData>
    <row r="1" spans="1:25" ht="27" thickBot="1" x14ac:dyDescent="0.45">
      <c r="A1" s="192" t="s">
        <v>257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35"/>
      <c r="U1" s="135"/>
      <c r="V1" s="135"/>
      <c r="W1" s="135"/>
      <c r="X1" s="135"/>
      <c r="Y1" s="135"/>
    </row>
    <row r="2" spans="1:25" ht="27" thickBot="1" x14ac:dyDescent="0.45">
      <c r="A2" s="183" t="s">
        <v>1</v>
      </c>
      <c r="B2" s="184"/>
      <c r="C2" s="184"/>
      <c r="D2" s="184"/>
      <c r="E2" s="184"/>
      <c r="F2" s="184"/>
      <c r="G2" s="184"/>
      <c r="H2" s="184"/>
      <c r="I2" s="185"/>
      <c r="J2" s="187"/>
      <c r="K2" s="187"/>
      <c r="L2" s="187"/>
      <c r="M2" s="187"/>
      <c r="N2" s="187"/>
      <c r="O2" s="187"/>
      <c r="P2" s="187"/>
      <c r="Q2" s="187"/>
      <c r="R2" s="187"/>
      <c r="S2" s="188"/>
      <c r="T2" s="2"/>
    </row>
    <row r="3" spans="1:25" ht="15.75" x14ac:dyDescent="0.25">
      <c r="A3" s="9"/>
      <c r="B3" s="12"/>
      <c r="C3" s="12"/>
      <c r="D3" s="12"/>
      <c r="E3" s="14"/>
      <c r="F3" s="14"/>
      <c r="G3" s="14"/>
      <c r="H3" s="46"/>
      <c r="I3" s="47"/>
      <c r="J3" s="11"/>
      <c r="K3" s="11"/>
      <c r="L3" s="11"/>
      <c r="M3" s="11"/>
      <c r="N3" s="11"/>
      <c r="O3" s="11"/>
      <c r="P3" s="11"/>
      <c r="Q3" s="11"/>
      <c r="R3" s="11"/>
      <c r="S3" s="95"/>
      <c r="T3" s="116"/>
    </row>
    <row r="4" spans="1:25" ht="15.75" x14ac:dyDescent="0.25">
      <c r="A4" s="9" t="s">
        <v>3</v>
      </c>
      <c r="B4" s="12"/>
      <c r="C4" s="12" t="s">
        <v>381</v>
      </c>
      <c r="D4" s="12"/>
      <c r="E4" s="14"/>
      <c r="F4" s="14">
        <v>281</v>
      </c>
      <c r="G4" s="14"/>
      <c r="H4" s="46"/>
      <c r="I4" s="48"/>
      <c r="N4" s="14"/>
      <c r="O4" s="14"/>
      <c r="P4" s="14"/>
      <c r="Q4" s="16"/>
      <c r="S4" s="95"/>
      <c r="T4" s="116"/>
    </row>
    <row r="5" spans="1:25" ht="15.75" x14ac:dyDescent="0.25">
      <c r="A5" s="9" t="s">
        <v>4</v>
      </c>
      <c r="B5" s="12"/>
      <c r="C5" s="12" t="s">
        <v>382</v>
      </c>
      <c r="D5" s="12"/>
      <c r="E5" s="14"/>
      <c r="F5" s="14">
        <v>278</v>
      </c>
      <c r="G5" s="14"/>
      <c r="H5" s="46"/>
      <c r="I5" s="48"/>
      <c r="N5" s="14"/>
      <c r="O5" s="14"/>
      <c r="P5" s="14"/>
      <c r="Q5" s="16"/>
      <c r="S5" s="95"/>
      <c r="T5" s="116"/>
    </row>
    <row r="6" spans="1:25" ht="15.75" x14ac:dyDescent="0.25">
      <c r="A6" s="9" t="s">
        <v>5</v>
      </c>
      <c r="B6" s="12"/>
      <c r="C6" s="12" t="s">
        <v>385</v>
      </c>
      <c r="D6" s="12"/>
      <c r="E6" s="14"/>
      <c r="F6" s="14">
        <v>271</v>
      </c>
      <c r="G6" s="14"/>
      <c r="H6" s="46"/>
      <c r="I6" s="48"/>
      <c r="N6" s="14"/>
      <c r="O6" s="14"/>
      <c r="P6" s="14"/>
      <c r="Q6" s="16"/>
      <c r="S6" s="95"/>
      <c r="T6" s="116"/>
    </row>
    <row r="7" spans="1:25" ht="15.75" x14ac:dyDescent="0.25">
      <c r="A7" s="9"/>
      <c r="B7" s="12"/>
      <c r="C7" s="12"/>
      <c r="D7" s="12"/>
      <c r="E7" s="14"/>
      <c r="F7" s="14"/>
      <c r="G7" s="14"/>
      <c r="H7" s="46"/>
      <c r="I7" s="48"/>
      <c r="N7" s="14"/>
      <c r="O7" s="14"/>
      <c r="P7" s="14"/>
      <c r="Q7" s="16"/>
      <c r="S7" s="95"/>
      <c r="T7" s="116"/>
    </row>
    <row r="8" spans="1:25" ht="15.75" x14ac:dyDescent="0.25">
      <c r="A8" s="9" t="s">
        <v>379</v>
      </c>
      <c r="B8" s="12"/>
      <c r="C8" s="12" t="s">
        <v>383</v>
      </c>
      <c r="D8" s="12"/>
      <c r="E8" s="14"/>
      <c r="F8" s="14">
        <v>266</v>
      </c>
      <c r="G8" s="14"/>
      <c r="H8" s="46"/>
      <c r="I8" s="48"/>
      <c r="N8" s="14"/>
      <c r="O8" s="14"/>
      <c r="P8" s="14"/>
      <c r="Q8" s="16"/>
      <c r="S8" s="95"/>
      <c r="T8" s="116"/>
    </row>
    <row r="9" spans="1:25" ht="15.75" x14ac:dyDescent="0.25">
      <c r="A9" s="9" t="s">
        <v>380</v>
      </c>
      <c r="B9" s="12"/>
      <c r="C9" s="12" t="s">
        <v>384</v>
      </c>
      <c r="D9" s="12"/>
      <c r="E9" s="14"/>
      <c r="F9" s="14">
        <v>262</v>
      </c>
      <c r="G9" s="14"/>
      <c r="H9" s="46"/>
      <c r="I9" s="48"/>
      <c r="N9" s="14"/>
      <c r="O9" s="14"/>
      <c r="P9" s="14"/>
      <c r="Q9" s="16"/>
      <c r="S9" s="95"/>
      <c r="T9" s="116"/>
    </row>
    <row r="10" spans="1:25" ht="15.75" x14ac:dyDescent="0.25">
      <c r="A10" s="9"/>
      <c r="B10" s="12"/>
      <c r="C10" s="12"/>
      <c r="D10" s="12"/>
      <c r="E10" s="14"/>
      <c r="F10" s="14"/>
      <c r="G10" s="14"/>
      <c r="H10" s="14"/>
      <c r="I10" s="48"/>
      <c r="J10" s="12"/>
      <c r="K10" s="14"/>
      <c r="L10" s="14"/>
      <c r="M10" s="14"/>
      <c r="N10" s="14"/>
      <c r="O10" s="14"/>
      <c r="P10" s="16"/>
      <c r="Q10" s="17"/>
      <c r="R10" s="13"/>
      <c r="S10" s="95"/>
      <c r="T10" s="116"/>
    </row>
    <row r="11" spans="1:25" x14ac:dyDescent="0.25">
      <c r="A11" s="96"/>
      <c r="B11" s="117" t="s">
        <v>258</v>
      </c>
      <c r="C11" s="97"/>
      <c r="D11" s="97"/>
      <c r="E11" s="98"/>
      <c r="F11" s="98"/>
      <c r="G11" s="9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5" ht="15.75" x14ac:dyDescent="0.25">
      <c r="A12" s="7" t="s">
        <v>8</v>
      </c>
      <c r="B12" s="118" t="s">
        <v>9</v>
      </c>
      <c r="C12" s="118" t="s">
        <v>10</v>
      </c>
      <c r="D12" s="4" t="s">
        <v>11</v>
      </c>
      <c r="E12" s="4" t="s">
        <v>12</v>
      </c>
      <c r="F12" s="5" t="s">
        <v>13</v>
      </c>
      <c r="G12" s="6" t="s">
        <v>14</v>
      </c>
      <c r="H12" s="6" t="s">
        <v>15</v>
      </c>
      <c r="I12" s="6" t="s">
        <v>17</v>
      </c>
      <c r="J12" s="6" t="s">
        <v>18</v>
      </c>
      <c r="K12" s="6" t="s">
        <v>259</v>
      </c>
      <c r="L12" s="6" t="s">
        <v>364</v>
      </c>
      <c r="M12" s="6" t="s">
        <v>366</v>
      </c>
      <c r="N12" s="6" t="s">
        <v>21</v>
      </c>
      <c r="O12" s="6" t="s">
        <v>22</v>
      </c>
      <c r="P12" s="6" t="s">
        <v>23</v>
      </c>
      <c r="Q12" s="6" t="s">
        <v>25</v>
      </c>
      <c r="R12" s="6" t="s">
        <v>26</v>
      </c>
      <c r="S12" s="6" t="s">
        <v>260</v>
      </c>
      <c r="T12" s="10" t="s">
        <v>29</v>
      </c>
      <c r="U12" s="149" t="s">
        <v>368</v>
      </c>
      <c r="V12" s="66" t="s">
        <v>29</v>
      </c>
      <c r="W12" s="147" t="s">
        <v>365</v>
      </c>
      <c r="X12" s="148"/>
    </row>
    <row r="13" spans="1:25" ht="15" customHeight="1" x14ac:dyDescent="0.25">
      <c r="A13" s="122">
        <v>235</v>
      </c>
      <c r="B13" s="101" t="s">
        <v>339</v>
      </c>
      <c r="C13" s="140" t="s">
        <v>181</v>
      </c>
      <c r="D13" s="101" t="s">
        <v>39</v>
      </c>
      <c r="E13" s="3">
        <v>278</v>
      </c>
      <c r="F13" s="120">
        <v>26</v>
      </c>
      <c r="G13" s="120">
        <v>29</v>
      </c>
      <c r="H13" s="121">
        <v>28</v>
      </c>
      <c r="I13" s="121">
        <v>24</v>
      </c>
      <c r="J13" s="123">
        <v>27</v>
      </c>
      <c r="K13" s="141">
        <f t="shared" ref="K13:K26" si="0">SUM(F13:J13)</f>
        <v>134</v>
      </c>
      <c r="L13" s="141">
        <v>4</v>
      </c>
      <c r="M13" s="141">
        <f t="shared" ref="M13:M23" si="1">SUM(L13,K13,E13)</f>
        <v>416</v>
      </c>
      <c r="N13" s="121">
        <v>28</v>
      </c>
      <c r="O13" s="121">
        <v>28</v>
      </c>
      <c r="P13" s="121">
        <v>28</v>
      </c>
      <c r="Q13" s="121">
        <v>29</v>
      </c>
      <c r="R13" s="123">
        <v>27</v>
      </c>
      <c r="S13" s="142">
        <f t="shared" ref="S13:S26" si="2">SUM(N13:R13)</f>
        <v>140</v>
      </c>
      <c r="T13" s="123">
        <f t="shared" ref="T13:T26" si="3">SUM(S13,K13)</f>
        <v>274</v>
      </c>
      <c r="U13" s="130">
        <v>7</v>
      </c>
      <c r="V13" s="130">
        <f t="shared" ref="V13:V23" si="4">SUM(T13,U13)</f>
        <v>281</v>
      </c>
      <c r="W13" s="147">
        <f t="shared" ref="W13:W23" si="5">SUM(V13,E13)</f>
        <v>559</v>
      </c>
      <c r="X13" s="148"/>
    </row>
    <row r="14" spans="1:25" ht="15" customHeight="1" x14ac:dyDescent="0.25">
      <c r="A14" s="119">
        <v>234</v>
      </c>
      <c r="B14" s="101" t="s">
        <v>338</v>
      </c>
      <c r="C14" s="140" t="s">
        <v>262</v>
      </c>
      <c r="D14" s="101" t="s">
        <v>39</v>
      </c>
      <c r="E14" s="3">
        <v>270</v>
      </c>
      <c r="F14" s="120">
        <v>29</v>
      </c>
      <c r="G14" s="120">
        <v>29</v>
      </c>
      <c r="H14" s="121">
        <v>29</v>
      </c>
      <c r="I14" s="121">
        <v>26</v>
      </c>
      <c r="J14" s="123">
        <v>28</v>
      </c>
      <c r="K14" s="141">
        <f t="shared" si="0"/>
        <v>141</v>
      </c>
      <c r="L14" s="141">
        <v>2</v>
      </c>
      <c r="M14" s="141">
        <f t="shared" si="1"/>
        <v>413</v>
      </c>
      <c r="N14" s="121">
        <v>27</v>
      </c>
      <c r="O14" s="121">
        <v>27</v>
      </c>
      <c r="P14" s="121">
        <v>28</v>
      </c>
      <c r="Q14" s="121">
        <v>25</v>
      </c>
      <c r="R14" s="123">
        <v>27</v>
      </c>
      <c r="S14" s="142">
        <f t="shared" si="2"/>
        <v>134</v>
      </c>
      <c r="T14" s="123">
        <f t="shared" si="3"/>
        <v>275</v>
      </c>
      <c r="U14" s="130">
        <v>3</v>
      </c>
      <c r="V14" s="130">
        <f t="shared" si="4"/>
        <v>278</v>
      </c>
      <c r="W14" s="147">
        <f t="shared" si="5"/>
        <v>548</v>
      </c>
      <c r="X14" s="148"/>
    </row>
    <row r="15" spans="1:25" ht="15" customHeight="1" x14ac:dyDescent="0.25">
      <c r="A15" s="119">
        <v>232</v>
      </c>
      <c r="B15" s="101" t="s">
        <v>336</v>
      </c>
      <c r="C15" s="101" t="s">
        <v>261</v>
      </c>
      <c r="D15" s="101" t="s">
        <v>39</v>
      </c>
      <c r="E15" s="3">
        <v>277</v>
      </c>
      <c r="F15" s="120">
        <v>25</v>
      </c>
      <c r="G15" s="120">
        <v>25</v>
      </c>
      <c r="H15" s="121">
        <v>25</v>
      </c>
      <c r="I15" s="121">
        <v>24</v>
      </c>
      <c r="J15" s="123">
        <v>26</v>
      </c>
      <c r="K15" s="141">
        <f t="shared" si="0"/>
        <v>125</v>
      </c>
      <c r="L15" s="141">
        <v>1</v>
      </c>
      <c r="M15" s="141">
        <f t="shared" si="1"/>
        <v>403</v>
      </c>
      <c r="N15" s="121">
        <v>27</v>
      </c>
      <c r="O15" s="121">
        <v>26</v>
      </c>
      <c r="P15" s="121">
        <v>27</v>
      </c>
      <c r="Q15" s="121">
        <v>28</v>
      </c>
      <c r="R15" s="123">
        <v>27</v>
      </c>
      <c r="S15" s="142">
        <f t="shared" si="2"/>
        <v>135</v>
      </c>
      <c r="T15" s="123">
        <f t="shared" si="3"/>
        <v>260</v>
      </c>
      <c r="U15" s="130">
        <v>6</v>
      </c>
      <c r="V15" s="130">
        <f t="shared" si="4"/>
        <v>266</v>
      </c>
      <c r="W15" s="147">
        <f t="shared" si="5"/>
        <v>543</v>
      </c>
      <c r="X15" s="148"/>
    </row>
    <row r="16" spans="1:25" ht="15" customHeight="1" x14ac:dyDescent="0.25">
      <c r="A16" s="119">
        <v>231</v>
      </c>
      <c r="B16" s="101" t="s">
        <v>335</v>
      </c>
      <c r="C16" s="101" t="s">
        <v>263</v>
      </c>
      <c r="D16" s="101" t="s">
        <v>369</v>
      </c>
      <c r="E16" s="3">
        <v>265</v>
      </c>
      <c r="F16" s="120">
        <v>27</v>
      </c>
      <c r="G16" s="120">
        <v>25</v>
      </c>
      <c r="H16" s="121">
        <v>22</v>
      </c>
      <c r="I16" s="121">
        <v>25</v>
      </c>
      <c r="J16" s="123">
        <v>26</v>
      </c>
      <c r="K16" s="141">
        <f t="shared" si="0"/>
        <v>125</v>
      </c>
      <c r="L16" s="141">
        <v>3</v>
      </c>
      <c r="M16" s="141">
        <f t="shared" si="1"/>
        <v>393</v>
      </c>
      <c r="N16" s="121">
        <v>23</v>
      </c>
      <c r="O16" s="121">
        <v>26</v>
      </c>
      <c r="P16" s="121">
        <v>25</v>
      </c>
      <c r="Q16" s="121">
        <v>29</v>
      </c>
      <c r="R16" s="123">
        <v>27</v>
      </c>
      <c r="S16" s="142">
        <f t="shared" si="2"/>
        <v>130</v>
      </c>
      <c r="T16" s="123">
        <f t="shared" si="3"/>
        <v>255</v>
      </c>
      <c r="U16" s="130">
        <v>7</v>
      </c>
      <c r="V16" s="130">
        <f t="shared" si="4"/>
        <v>262</v>
      </c>
      <c r="W16" s="147">
        <f t="shared" si="5"/>
        <v>527</v>
      </c>
      <c r="X16" s="148"/>
    </row>
    <row r="17" spans="1:24" ht="15" customHeight="1" x14ac:dyDescent="0.25">
      <c r="A17" s="119">
        <v>239</v>
      </c>
      <c r="B17" s="101" t="s">
        <v>341</v>
      </c>
      <c r="C17" s="101" t="s">
        <v>170</v>
      </c>
      <c r="D17" s="101" t="s">
        <v>172</v>
      </c>
      <c r="E17" s="3">
        <v>262</v>
      </c>
      <c r="F17" s="120">
        <v>24</v>
      </c>
      <c r="G17" s="120">
        <v>26</v>
      </c>
      <c r="H17" s="121">
        <v>24</v>
      </c>
      <c r="I17" s="121">
        <v>24</v>
      </c>
      <c r="J17" s="123">
        <v>25</v>
      </c>
      <c r="K17" s="141">
        <f t="shared" si="0"/>
        <v>123</v>
      </c>
      <c r="L17" s="141"/>
      <c r="M17" s="141">
        <f t="shared" si="1"/>
        <v>385</v>
      </c>
      <c r="N17" s="121">
        <v>25</v>
      </c>
      <c r="O17" s="121">
        <v>26</v>
      </c>
      <c r="P17" s="121">
        <v>24</v>
      </c>
      <c r="Q17" s="121">
        <v>28</v>
      </c>
      <c r="R17" s="123">
        <v>29</v>
      </c>
      <c r="S17" s="142">
        <f t="shared" si="2"/>
        <v>132</v>
      </c>
      <c r="T17" s="123">
        <f t="shared" si="3"/>
        <v>255</v>
      </c>
      <c r="U17" s="130">
        <v>1</v>
      </c>
      <c r="V17" s="130">
        <f t="shared" si="4"/>
        <v>256</v>
      </c>
      <c r="W17" s="147">
        <f t="shared" si="5"/>
        <v>518</v>
      </c>
      <c r="X17" s="148"/>
    </row>
    <row r="18" spans="1:24" ht="15" customHeight="1" x14ac:dyDescent="0.25">
      <c r="A18" s="119">
        <v>238</v>
      </c>
      <c r="B18" s="101" t="s">
        <v>334</v>
      </c>
      <c r="C18" s="101" t="s">
        <v>35</v>
      </c>
      <c r="D18" s="101" t="s">
        <v>265</v>
      </c>
      <c r="E18" s="3">
        <v>247</v>
      </c>
      <c r="F18" s="120">
        <v>24</v>
      </c>
      <c r="G18" s="120">
        <v>26</v>
      </c>
      <c r="H18" s="123">
        <v>24</v>
      </c>
      <c r="I18" s="123">
        <v>28</v>
      </c>
      <c r="J18" s="123">
        <v>28</v>
      </c>
      <c r="K18" s="141">
        <f t="shared" si="0"/>
        <v>130</v>
      </c>
      <c r="L18" s="141">
        <v>5</v>
      </c>
      <c r="M18" s="141">
        <f t="shared" si="1"/>
        <v>382</v>
      </c>
      <c r="N18" s="121">
        <v>26</v>
      </c>
      <c r="O18" s="121">
        <v>27</v>
      </c>
      <c r="P18" s="121">
        <v>24</v>
      </c>
      <c r="Q18" s="121">
        <v>27</v>
      </c>
      <c r="R18" s="123">
        <v>25</v>
      </c>
      <c r="S18" s="142">
        <f t="shared" si="2"/>
        <v>129</v>
      </c>
      <c r="T18" s="123">
        <f t="shared" si="3"/>
        <v>259</v>
      </c>
      <c r="U18" s="130">
        <v>7</v>
      </c>
      <c r="V18" s="130">
        <f t="shared" si="4"/>
        <v>266</v>
      </c>
      <c r="W18" s="147">
        <f t="shared" si="5"/>
        <v>513</v>
      </c>
      <c r="X18" s="148"/>
    </row>
    <row r="19" spans="1:24" ht="15" customHeight="1" x14ac:dyDescent="0.25">
      <c r="A19" s="119">
        <v>236</v>
      </c>
      <c r="B19" s="101" t="s">
        <v>340</v>
      </c>
      <c r="C19" s="101" t="s">
        <v>112</v>
      </c>
      <c r="D19" s="101" t="s">
        <v>371</v>
      </c>
      <c r="E19" s="3">
        <v>254</v>
      </c>
      <c r="F19" s="120">
        <v>23</v>
      </c>
      <c r="G19" s="120">
        <v>24</v>
      </c>
      <c r="H19" s="121">
        <v>26</v>
      </c>
      <c r="I19" s="121">
        <v>27</v>
      </c>
      <c r="J19" s="123">
        <v>26</v>
      </c>
      <c r="K19" s="141">
        <f t="shared" si="0"/>
        <v>126</v>
      </c>
      <c r="L19" s="141">
        <v>1</v>
      </c>
      <c r="M19" s="141">
        <f t="shared" si="1"/>
        <v>381</v>
      </c>
      <c r="N19" s="121">
        <v>21</v>
      </c>
      <c r="O19" s="121">
        <v>24</v>
      </c>
      <c r="P19" s="121">
        <v>27</v>
      </c>
      <c r="Q19" s="121">
        <v>25</v>
      </c>
      <c r="R19" s="123">
        <v>27</v>
      </c>
      <c r="S19" s="142">
        <f t="shared" si="2"/>
        <v>124</v>
      </c>
      <c r="T19" s="123">
        <f t="shared" si="3"/>
        <v>250</v>
      </c>
      <c r="U19" s="130">
        <v>1</v>
      </c>
      <c r="V19" s="130">
        <f t="shared" si="4"/>
        <v>251</v>
      </c>
      <c r="W19" s="147">
        <f t="shared" si="5"/>
        <v>505</v>
      </c>
      <c r="X19" s="148"/>
    </row>
    <row r="20" spans="1:24" ht="15" customHeight="1" x14ac:dyDescent="0.25">
      <c r="A20" s="122">
        <v>233</v>
      </c>
      <c r="B20" s="101" t="s">
        <v>337</v>
      </c>
      <c r="C20" s="101" t="s">
        <v>236</v>
      </c>
      <c r="D20" s="101" t="s">
        <v>370</v>
      </c>
      <c r="E20" s="3">
        <v>264</v>
      </c>
      <c r="F20" s="120">
        <v>17</v>
      </c>
      <c r="G20" s="120">
        <v>24</v>
      </c>
      <c r="H20" s="121">
        <v>19</v>
      </c>
      <c r="I20" s="123">
        <v>24</v>
      </c>
      <c r="J20" s="123">
        <v>24</v>
      </c>
      <c r="K20" s="141">
        <f t="shared" si="0"/>
        <v>108</v>
      </c>
      <c r="L20" s="141"/>
      <c r="M20" s="141">
        <f t="shared" si="1"/>
        <v>372</v>
      </c>
      <c r="N20" s="121">
        <v>26</v>
      </c>
      <c r="O20" s="121">
        <v>22</v>
      </c>
      <c r="P20" s="121">
        <v>25</v>
      </c>
      <c r="Q20" s="121">
        <v>25</v>
      </c>
      <c r="R20" s="123">
        <v>27</v>
      </c>
      <c r="S20" s="142">
        <f t="shared" si="2"/>
        <v>125</v>
      </c>
      <c r="T20" s="123">
        <f t="shared" si="3"/>
        <v>233</v>
      </c>
      <c r="U20" s="130"/>
      <c r="V20" s="130">
        <f t="shared" si="4"/>
        <v>233</v>
      </c>
      <c r="W20" s="147">
        <f t="shared" si="5"/>
        <v>497</v>
      </c>
      <c r="X20" s="148"/>
    </row>
    <row r="21" spans="1:24" ht="15" customHeight="1" x14ac:dyDescent="0.25">
      <c r="A21" s="119">
        <v>242</v>
      </c>
      <c r="B21" s="140" t="s">
        <v>62</v>
      </c>
      <c r="C21" s="140" t="s">
        <v>63</v>
      </c>
      <c r="D21" s="101" t="s">
        <v>373</v>
      </c>
      <c r="E21" s="3">
        <v>250</v>
      </c>
      <c r="F21" s="120">
        <v>20</v>
      </c>
      <c r="G21" s="120">
        <v>26</v>
      </c>
      <c r="H21" s="121">
        <v>25</v>
      </c>
      <c r="I21" s="121">
        <v>26</v>
      </c>
      <c r="J21" s="123">
        <v>21</v>
      </c>
      <c r="K21" s="141">
        <f t="shared" si="0"/>
        <v>118</v>
      </c>
      <c r="L21" s="141"/>
      <c r="M21" s="141">
        <f t="shared" si="1"/>
        <v>368</v>
      </c>
      <c r="N21" s="121">
        <v>24</v>
      </c>
      <c r="O21" s="121">
        <v>23</v>
      </c>
      <c r="P21" s="121">
        <v>27</v>
      </c>
      <c r="Q21" s="121">
        <v>24</v>
      </c>
      <c r="R21" s="123">
        <v>29</v>
      </c>
      <c r="S21" s="142">
        <f t="shared" si="2"/>
        <v>127</v>
      </c>
      <c r="T21" s="123">
        <f t="shared" si="3"/>
        <v>245</v>
      </c>
      <c r="U21" s="130"/>
      <c r="V21" s="130">
        <f t="shared" si="4"/>
        <v>245</v>
      </c>
      <c r="W21" s="147">
        <f t="shared" si="5"/>
        <v>495</v>
      </c>
      <c r="X21" s="148"/>
    </row>
    <row r="22" spans="1:24" ht="15" customHeight="1" x14ac:dyDescent="0.25">
      <c r="A22" s="119">
        <v>230</v>
      </c>
      <c r="B22" s="101" t="s">
        <v>264</v>
      </c>
      <c r="C22" s="101" t="s">
        <v>161</v>
      </c>
      <c r="D22" s="101" t="s">
        <v>372</v>
      </c>
      <c r="E22" s="3">
        <v>251</v>
      </c>
      <c r="F22" s="120">
        <v>25</v>
      </c>
      <c r="G22" s="120">
        <v>18</v>
      </c>
      <c r="H22" s="121">
        <v>26</v>
      </c>
      <c r="I22" s="121">
        <v>26</v>
      </c>
      <c r="J22" s="123">
        <v>25</v>
      </c>
      <c r="K22" s="141">
        <f t="shared" si="0"/>
        <v>120</v>
      </c>
      <c r="L22" s="141"/>
      <c r="M22" s="141">
        <f t="shared" si="1"/>
        <v>371</v>
      </c>
      <c r="N22" s="121">
        <v>22</v>
      </c>
      <c r="O22" s="121">
        <v>21</v>
      </c>
      <c r="P22" s="121">
        <v>22</v>
      </c>
      <c r="Q22" s="121">
        <v>23</v>
      </c>
      <c r="R22" s="123">
        <v>21</v>
      </c>
      <c r="S22" s="142">
        <f t="shared" si="2"/>
        <v>109</v>
      </c>
      <c r="T22" s="123">
        <f t="shared" si="3"/>
        <v>229</v>
      </c>
      <c r="U22" s="130"/>
      <c r="V22" s="130">
        <f t="shared" si="4"/>
        <v>229</v>
      </c>
      <c r="W22" s="147">
        <f t="shared" si="5"/>
        <v>480</v>
      </c>
      <c r="X22" s="148"/>
    </row>
    <row r="23" spans="1:24" ht="15" customHeight="1" x14ac:dyDescent="0.25">
      <c r="A23" s="119">
        <v>241</v>
      </c>
      <c r="B23" s="101" t="s">
        <v>34</v>
      </c>
      <c r="C23" s="101" t="s">
        <v>35</v>
      </c>
      <c r="D23" s="101" t="s">
        <v>374</v>
      </c>
      <c r="E23" s="3">
        <v>218</v>
      </c>
      <c r="F23" s="120">
        <v>24</v>
      </c>
      <c r="G23" s="120">
        <v>24</v>
      </c>
      <c r="H23" s="121">
        <v>22</v>
      </c>
      <c r="I23" s="121">
        <v>22</v>
      </c>
      <c r="J23" s="123">
        <v>19</v>
      </c>
      <c r="K23" s="141">
        <f t="shared" si="0"/>
        <v>111</v>
      </c>
      <c r="L23" s="141"/>
      <c r="M23" s="141">
        <f t="shared" si="1"/>
        <v>329</v>
      </c>
      <c r="N23" s="121">
        <v>23</v>
      </c>
      <c r="O23" s="121">
        <v>23</v>
      </c>
      <c r="P23" s="121">
        <v>22</v>
      </c>
      <c r="Q23" s="121">
        <v>28</v>
      </c>
      <c r="R23" s="123">
        <v>26</v>
      </c>
      <c r="S23" s="142">
        <f t="shared" si="2"/>
        <v>122</v>
      </c>
      <c r="T23" s="123">
        <f t="shared" si="3"/>
        <v>233</v>
      </c>
      <c r="U23" s="130"/>
      <c r="V23" s="130">
        <f t="shared" si="4"/>
        <v>233</v>
      </c>
      <c r="W23" s="147">
        <f t="shared" si="5"/>
        <v>451</v>
      </c>
      <c r="X23" s="148"/>
    </row>
    <row r="24" spans="1:24" ht="15" customHeight="1" x14ac:dyDescent="0.25">
      <c r="A24" s="119">
        <v>251</v>
      </c>
      <c r="B24" s="101" t="s">
        <v>377</v>
      </c>
      <c r="C24" s="140" t="s">
        <v>378</v>
      </c>
      <c r="D24" s="101" t="s">
        <v>60</v>
      </c>
      <c r="E24" s="3">
        <v>0</v>
      </c>
      <c r="F24" s="120">
        <v>27</v>
      </c>
      <c r="G24" s="120">
        <v>27</v>
      </c>
      <c r="H24" s="121">
        <v>27</v>
      </c>
      <c r="I24" s="121">
        <v>28</v>
      </c>
      <c r="J24" s="123">
        <v>26</v>
      </c>
      <c r="K24" s="141">
        <f t="shared" si="0"/>
        <v>135</v>
      </c>
      <c r="L24" s="141"/>
      <c r="M24" s="141"/>
      <c r="N24" s="121">
        <v>23</v>
      </c>
      <c r="O24" s="121">
        <v>28</v>
      </c>
      <c r="P24" s="121">
        <v>26</v>
      </c>
      <c r="Q24" s="121">
        <v>30</v>
      </c>
      <c r="R24" s="123">
        <v>29</v>
      </c>
      <c r="S24" s="142">
        <f t="shared" si="2"/>
        <v>136</v>
      </c>
      <c r="T24" s="123">
        <f t="shared" si="3"/>
        <v>271</v>
      </c>
      <c r="U24" s="130"/>
      <c r="V24" s="130">
        <f>T24</f>
        <v>271</v>
      </c>
      <c r="W24" s="147">
        <v>271</v>
      </c>
      <c r="X24" s="148"/>
    </row>
    <row r="25" spans="1:24" ht="15" customHeight="1" x14ac:dyDescent="0.25">
      <c r="A25" s="119">
        <v>240</v>
      </c>
      <c r="B25" s="101" t="s">
        <v>271</v>
      </c>
      <c r="C25" s="101" t="s">
        <v>80</v>
      </c>
      <c r="D25" s="101" t="s">
        <v>223</v>
      </c>
      <c r="E25" s="3">
        <v>0</v>
      </c>
      <c r="F25" s="120">
        <v>21</v>
      </c>
      <c r="G25" s="120">
        <v>23</v>
      </c>
      <c r="H25" s="121">
        <v>21</v>
      </c>
      <c r="I25" s="121">
        <v>25</v>
      </c>
      <c r="J25" s="123">
        <v>23</v>
      </c>
      <c r="K25" s="141">
        <f t="shared" si="0"/>
        <v>113</v>
      </c>
      <c r="L25" s="141"/>
      <c r="M25" s="141">
        <f>SUM(L25,K25,E25)</f>
        <v>113</v>
      </c>
      <c r="N25" s="121">
        <v>22</v>
      </c>
      <c r="O25" s="121">
        <v>24</v>
      </c>
      <c r="P25" s="121">
        <v>24</v>
      </c>
      <c r="Q25" s="121">
        <v>25</v>
      </c>
      <c r="R25" s="123">
        <v>22</v>
      </c>
      <c r="S25" s="142">
        <f t="shared" si="2"/>
        <v>117</v>
      </c>
      <c r="T25" s="123">
        <f t="shared" si="3"/>
        <v>230</v>
      </c>
      <c r="U25" s="130"/>
      <c r="V25" s="130">
        <f>SUM(T25,U25)</f>
        <v>230</v>
      </c>
      <c r="W25" s="147">
        <f>SUM(V25,E25)</f>
        <v>230</v>
      </c>
      <c r="X25" s="148"/>
    </row>
    <row r="26" spans="1:24" ht="15" customHeight="1" x14ac:dyDescent="0.25">
      <c r="A26" s="119">
        <v>237</v>
      </c>
      <c r="B26" s="101" t="s">
        <v>272</v>
      </c>
      <c r="C26" s="101" t="s">
        <v>273</v>
      </c>
      <c r="D26" s="101" t="s">
        <v>312</v>
      </c>
      <c r="E26" s="3">
        <v>0</v>
      </c>
      <c r="F26" s="120">
        <v>11</v>
      </c>
      <c r="G26" s="120">
        <v>12</v>
      </c>
      <c r="H26" s="123">
        <v>9</v>
      </c>
      <c r="I26" s="123">
        <v>11</v>
      </c>
      <c r="J26" s="123">
        <v>13</v>
      </c>
      <c r="K26" s="141">
        <f t="shared" si="0"/>
        <v>56</v>
      </c>
      <c r="L26" s="141"/>
      <c r="M26" s="141">
        <f>SUM(L26,K26,E26)</f>
        <v>56</v>
      </c>
      <c r="N26" s="121">
        <v>11</v>
      </c>
      <c r="O26" s="121">
        <v>13</v>
      </c>
      <c r="P26" s="121">
        <v>10</v>
      </c>
      <c r="Q26" s="121">
        <v>8</v>
      </c>
      <c r="R26" s="123">
        <v>21</v>
      </c>
      <c r="S26" s="142">
        <f t="shared" si="2"/>
        <v>63</v>
      </c>
      <c r="T26" s="123">
        <f t="shared" si="3"/>
        <v>119</v>
      </c>
      <c r="U26" s="130"/>
      <c r="V26" s="130">
        <f>SUM(T26,U26)</f>
        <v>119</v>
      </c>
      <c r="W26" s="147">
        <f>SUM(V26,E26)</f>
        <v>119</v>
      </c>
      <c r="X26" s="148"/>
    </row>
  </sheetData>
  <sortState ref="A13:X26">
    <sortCondition descending="1" ref="W13:W26"/>
    <sortCondition descending="1" ref="V13:V26"/>
    <sortCondition descending="1" ref="S13:S26"/>
    <sortCondition descending="1" ref="K13:K26"/>
  </sortState>
  <mergeCells count="3">
    <mergeCell ref="A1:S1"/>
    <mergeCell ref="A2:I2"/>
    <mergeCell ref="J2:S2"/>
  </mergeCells>
  <conditionalFormatting sqref="E2:I11 F12:J12 K2:Q11 N12:R12 E13:I1048576 K13:Q1048576 T13:T26">
    <cfRule type="cellIs" dxfId="2" priority="1" operator="equal">
      <formula>30</formula>
    </cfRule>
  </conditionalFormatting>
  <printOptions horizontalCentered="1" verticalCentered="1"/>
  <pageMargins left="0.25" right="0.25" top="0.75" bottom="0.75" header="0.3" footer="0.3"/>
  <pageSetup scale="93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4"/>
  <sheetViews>
    <sheetView zoomScaleNormal="100" workbookViewId="0">
      <selection activeCell="P10" sqref="P10"/>
    </sheetView>
  </sheetViews>
  <sheetFormatPr defaultRowHeight="15" x14ac:dyDescent="0.25"/>
  <cols>
    <col min="1" max="1" width="14.28515625" bestFit="1" customWidth="1"/>
    <col min="2" max="2" width="14.85546875" bestFit="1" customWidth="1"/>
    <col min="11" max="11" width="0" hidden="1" customWidth="1"/>
    <col min="15" max="15" width="0" hidden="1" customWidth="1"/>
  </cols>
  <sheetData>
    <row r="3" spans="1:18" ht="15.75" x14ac:dyDescent="0.25">
      <c r="A3" s="106" t="s">
        <v>9</v>
      </c>
      <c r="B3" s="106" t="s">
        <v>10</v>
      </c>
      <c r="C3" s="20" t="s">
        <v>266</v>
      </c>
      <c r="D3" s="20" t="s">
        <v>149</v>
      </c>
      <c r="E3" s="20" t="s">
        <v>31</v>
      </c>
      <c r="F3" s="20" t="s">
        <v>150</v>
      </c>
      <c r="G3" s="20" t="s">
        <v>31</v>
      </c>
      <c r="H3" s="20" t="s">
        <v>151</v>
      </c>
      <c r="I3" s="20" t="s">
        <v>30</v>
      </c>
      <c r="J3" s="20" t="s">
        <v>267</v>
      </c>
      <c r="K3" s="20" t="s">
        <v>31</v>
      </c>
      <c r="L3" s="20" t="s">
        <v>149</v>
      </c>
      <c r="M3" s="20" t="s">
        <v>150</v>
      </c>
      <c r="N3" s="20" t="s">
        <v>151</v>
      </c>
      <c r="O3" s="20" t="s">
        <v>31</v>
      </c>
      <c r="P3" s="20" t="s">
        <v>30</v>
      </c>
      <c r="Q3" s="43" t="s">
        <v>29</v>
      </c>
      <c r="R3" s="20" t="s">
        <v>31</v>
      </c>
    </row>
    <row r="4" spans="1:18" ht="15.75" x14ac:dyDescent="0.25">
      <c r="A4" s="22" t="s">
        <v>358</v>
      </c>
      <c r="B4" s="23" t="s">
        <v>262</v>
      </c>
      <c r="C4" s="20">
        <v>141</v>
      </c>
      <c r="D4" s="20">
        <v>27</v>
      </c>
      <c r="E4" s="20"/>
      <c r="F4" s="20">
        <v>14</v>
      </c>
      <c r="G4" s="20">
        <v>1</v>
      </c>
      <c r="H4" s="20"/>
      <c r="I4" s="20">
        <v>2</v>
      </c>
      <c r="J4" s="20">
        <v>134</v>
      </c>
      <c r="K4" s="20"/>
      <c r="L4" s="20">
        <v>25</v>
      </c>
      <c r="M4" s="20"/>
      <c r="N4" s="20"/>
      <c r="O4" s="20"/>
      <c r="P4" s="20">
        <v>1</v>
      </c>
      <c r="Q4" s="20">
        <f>SUM(P4,I4)</f>
        <v>3</v>
      </c>
      <c r="R4" s="20"/>
    </row>
    <row r="5" spans="1:18" ht="15.75" x14ac:dyDescent="0.25">
      <c r="A5" s="22" t="s">
        <v>359</v>
      </c>
      <c r="B5" s="23" t="s">
        <v>181</v>
      </c>
      <c r="C5" s="20">
        <v>134</v>
      </c>
      <c r="D5" s="20">
        <v>29</v>
      </c>
      <c r="E5" s="20">
        <v>8</v>
      </c>
      <c r="F5" s="20"/>
      <c r="G5" s="20"/>
      <c r="H5" s="20">
        <v>27</v>
      </c>
      <c r="I5" s="20">
        <v>4</v>
      </c>
      <c r="J5" s="20">
        <v>140</v>
      </c>
      <c r="K5" s="20"/>
      <c r="L5" s="20">
        <v>27</v>
      </c>
      <c r="M5" s="20">
        <v>28</v>
      </c>
      <c r="N5" s="20"/>
      <c r="O5" s="20"/>
      <c r="P5" s="20">
        <v>3</v>
      </c>
      <c r="Q5" s="20">
        <f t="shared" ref="Q5:Q10" si="0">SUM(P5,I5)</f>
        <v>7</v>
      </c>
      <c r="R5" s="20"/>
    </row>
    <row r="6" spans="1:18" ht="16.5" thickBot="1" x14ac:dyDescent="0.3">
      <c r="A6" s="124" t="s">
        <v>360</v>
      </c>
      <c r="B6" s="125" t="s">
        <v>35</v>
      </c>
      <c r="C6" s="126">
        <v>130</v>
      </c>
      <c r="D6" s="126">
        <v>30</v>
      </c>
      <c r="E6" s="126"/>
      <c r="F6" s="126"/>
      <c r="G6" s="126"/>
      <c r="H6" s="126">
        <v>29</v>
      </c>
      <c r="I6" s="126">
        <v>5</v>
      </c>
      <c r="J6" s="126">
        <v>129</v>
      </c>
      <c r="K6" s="126"/>
      <c r="L6" s="126">
        <v>27</v>
      </c>
      <c r="M6" s="126">
        <v>23</v>
      </c>
      <c r="N6" s="126"/>
      <c r="O6" s="126"/>
      <c r="P6" s="126">
        <v>2</v>
      </c>
      <c r="Q6" s="20">
        <f t="shared" si="0"/>
        <v>7</v>
      </c>
      <c r="R6" s="21"/>
    </row>
    <row r="7" spans="1:18" ht="15.75" x14ac:dyDescent="0.25">
      <c r="A7" s="127" t="s">
        <v>361</v>
      </c>
      <c r="B7" s="128" t="s">
        <v>112</v>
      </c>
      <c r="C7" s="129">
        <v>126</v>
      </c>
      <c r="D7" s="129">
        <v>24</v>
      </c>
      <c r="E7" s="129"/>
      <c r="F7" s="129"/>
      <c r="G7" s="129"/>
      <c r="H7" s="129"/>
      <c r="I7" s="129">
        <v>1</v>
      </c>
      <c r="J7" s="129"/>
      <c r="K7" s="129"/>
      <c r="L7" s="129"/>
      <c r="M7" s="129"/>
      <c r="N7" s="129"/>
      <c r="O7" s="129"/>
      <c r="P7" s="129"/>
      <c r="Q7" s="20">
        <f t="shared" si="0"/>
        <v>1</v>
      </c>
      <c r="R7" s="21"/>
    </row>
    <row r="8" spans="1:18" ht="15.75" x14ac:dyDescent="0.25">
      <c r="A8" s="22" t="s">
        <v>362</v>
      </c>
      <c r="B8" s="23" t="s">
        <v>263</v>
      </c>
      <c r="C8" s="20">
        <v>125</v>
      </c>
      <c r="D8" s="20">
        <v>29</v>
      </c>
      <c r="E8" s="20">
        <v>7</v>
      </c>
      <c r="F8" s="20">
        <v>14</v>
      </c>
      <c r="G8" s="20">
        <v>2</v>
      </c>
      <c r="H8" s="20"/>
      <c r="I8" s="20">
        <v>3</v>
      </c>
      <c r="J8" s="20">
        <v>130</v>
      </c>
      <c r="K8" s="20"/>
      <c r="L8" s="20">
        <v>29</v>
      </c>
      <c r="M8" s="20"/>
      <c r="N8" s="20">
        <v>25</v>
      </c>
      <c r="O8" s="20"/>
      <c r="P8" s="20">
        <v>4</v>
      </c>
      <c r="Q8" s="20">
        <f t="shared" si="0"/>
        <v>7</v>
      </c>
      <c r="R8" s="21"/>
    </row>
    <row r="9" spans="1:18" ht="15.75" x14ac:dyDescent="0.25">
      <c r="A9" s="22" t="s">
        <v>363</v>
      </c>
      <c r="B9" s="23" t="s">
        <v>261</v>
      </c>
      <c r="C9" s="20">
        <v>125</v>
      </c>
      <c r="D9" s="20">
        <v>24</v>
      </c>
      <c r="E9" s="20"/>
      <c r="F9" s="20"/>
      <c r="G9" s="20"/>
      <c r="H9" s="20"/>
      <c r="I9" s="20">
        <v>1</v>
      </c>
      <c r="J9" s="20">
        <v>135</v>
      </c>
      <c r="K9" s="20"/>
      <c r="L9" s="20">
        <v>28</v>
      </c>
      <c r="M9" s="20"/>
      <c r="N9" s="20">
        <v>29</v>
      </c>
      <c r="O9" s="20"/>
      <c r="P9" s="20">
        <v>5</v>
      </c>
      <c r="Q9" s="20">
        <f t="shared" si="0"/>
        <v>6</v>
      </c>
      <c r="R9" s="21"/>
    </row>
    <row r="10" spans="1:18" ht="15.75" x14ac:dyDescent="0.25">
      <c r="A10" s="41" t="s">
        <v>375</v>
      </c>
      <c r="B10" s="23" t="s">
        <v>376</v>
      </c>
      <c r="C10" s="20"/>
      <c r="D10" s="20"/>
      <c r="E10" s="20"/>
      <c r="F10" s="20"/>
      <c r="G10" s="20"/>
      <c r="H10" s="20"/>
      <c r="I10" s="20"/>
      <c r="J10" s="20">
        <v>132</v>
      </c>
      <c r="K10" s="20"/>
      <c r="L10" s="20">
        <v>25</v>
      </c>
      <c r="M10" s="20"/>
      <c r="N10" s="20"/>
      <c r="O10" s="20"/>
      <c r="P10" s="20">
        <v>1</v>
      </c>
      <c r="Q10" s="20">
        <f t="shared" si="0"/>
        <v>1</v>
      </c>
      <c r="R10" s="21"/>
    </row>
    <row r="11" spans="1:18" ht="15.75" x14ac:dyDescent="0.25">
      <c r="A11" s="22"/>
      <c r="B11" s="2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</row>
    <row r="12" spans="1:18" ht="15.75" x14ac:dyDescent="0.25">
      <c r="A12" s="23"/>
      <c r="B12" s="2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/>
    </row>
    <row r="13" spans="1:18" ht="15.75" x14ac:dyDescent="0.25">
      <c r="A13" s="22"/>
      <c r="B13" s="2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/>
    </row>
    <row r="14" spans="1:18" ht="15.75" x14ac:dyDescent="0.25">
      <c r="A14" s="22"/>
      <c r="B14" s="2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</row>
  </sheetData>
  <sortState ref="A4:S13">
    <sortCondition descending="1" ref="Q4:Q13"/>
    <sortCondition descending="1" ref="I4:I13"/>
  </sortState>
  <pageMargins left="0.7" right="0.7" top="0.75" bottom="0.75" header="0.3" footer="0.3"/>
  <pageSetup scale="5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abSelected="1" topLeftCell="A57" zoomScale="90" zoomScaleNormal="90" zoomScaleSheetLayoutView="85" workbookViewId="0">
      <selection activeCell="J75" sqref="J75"/>
    </sheetView>
  </sheetViews>
  <sheetFormatPr defaultRowHeight="15" x14ac:dyDescent="0.25"/>
  <cols>
    <col min="1" max="1" width="8" customWidth="1"/>
    <col min="2" max="2" width="14.5703125" style="52" customWidth="1"/>
    <col min="3" max="3" width="12.28515625" style="52" bestFit="1" customWidth="1"/>
    <col min="4" max="4" width="8" style="52" bestFit="1" customWidth="1"/>
    <col min="5" max="7" width="6.85546875" style="15" customWidth="1"/>
    <col min="8" max="8" width="9.85546875" customWidth="1"/>
    <col min="9" max="9" width="10.28515625" style="15" customWidth="1"/>
    <col min="10" max="10" width="7" style="15" customWidth="1"/>
    <col min="11" max="11" width="7" customWidth="1"/>
    <col min="12" max="12" width="10.28515625" customWidth="1"/>
    <col min="13" max="13" width="7.140625" style="15" customWidth="1"/>
    <col min="14" max="14" width="6.85546875" style="15" customWidth="1"/>
    <col min="15" max="15" width="8.7109375" style="15" customWidth="1"/>
    <col min="16" max="16" width="9.42578125" customWidth="1"/>
    <col min="17" max="17" width="10.28515625" style="15" customWidth="1"/>
    <col min="18" max="18" width="7.28515625" style="15" customWidth="1"/>
    <col min="19" max="19" width="9.5703125" customWidth="1"/>
    <col min="20" max="20" width="9.140625" customWidth="1"/>
    <col min="21" max="21" width="9.140625" style="52" customWidth="1"/>
    <col min="22" max="22" width="7.140625" style="52" customWidth="1"/>
    <col min="23" max="23" width="7.5703125" style="52" bestFit="1" customWidth="1"/>
    <col min="24" max="24" width="13.85546875" customWidth="1"/>
    <col min="25" max="25" width="7.85546875" bestFit="1" customWidth="1"/>
    <col min="26" max="26" width="20.42578125" bestFit="1" customWidth="1"/>
  </cols>
  <sheetData>
    <row r="1" spans="1:26" ht="27" thickBot="1" x14ac:dyDescent="0.4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</row>
    <row r="2" spans="1:26" ht="27" thickBot="1" x14ac:dyDescent="0.45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5"/>
      <c r="K2" s="186" t="s">
        <v>2</v>
      </c>
      <c r="L2" s="187"/>
      <c r="M2" s="187"/>
      <c r="N2" s="187"/>
      <c r="O2" s="187"/>
      <c r="P2" s="187"/>
      <c r="Q2" s="187"/>
      <c r="R2" s="187"/>
      <c r="S2" s="187"/>
      <c r="T2" s="187"/>
      <c r="U2" s="188"/>
      <c r="V2" s="64"/>
    </row>
    <row r="3" spans="1:26" ht="15.75" x14ac:dyDescent="0.25">
      <c r="A3" s="9"/>
      <c r="B3" s="44"/>
      <c r="C3" s="44"/>
      <c r="D3" s="44"/>
      <c r="E3" s="14"/>
      <c r="F3" s="14"/>
      <c r="G3" s="14"/>
      <c r="H3" s="45"/>
      <c r="I3" s="46"/>
      <c r="J3" s="47"/>
      <c r="K3" s="11"/>
      <c r="L3" s="11"/>
      <c r="M3" s="11"/>
      <c r="N3" s="11"/>
      <c r="O3" s="11"/>
      <c r="P3" s="11"/>
      <c r="Q3" s="11"/>
      <c r="R3" s="11"/>
      <c r="S3" s="11"/>
      <c r="T3" s="11"/>
      <c r="U3" s="65"/>
      <c r="V3" s="90"/>
    </row>
    <row r="4" spans="1:26" ht="15.75" x14ac:dyDescent="0.25">
      <c r="A4" s="9" t="s">
        <v>3</v>
      </c>
      <c r="B4" s="44"/>
      <c r="C4" s="12" t="s">
        <v>486</v>
      </c>
      <c r="D4" s="44"/>
      <c r="E4" s="79">
        <v>242</v>
      </c>
      <c r="F4" s="14"/>
      <c r="G4" s="14"/>
      <c r="H4" s="13"/>
      <c r="I4" s="46"/>
      <c r="J4" s="48"/>
      <c r="K4" s="14" t="s">
        <v>3</v>
      </c>
      <c r="L4" s="78"/>
      <c r="M4" s="78"/>
      <c r="N4" s="79" t="s">
        <v>493</v>
      </c>
      <c r="O4" s="12"/>
      <c r="P4" s="14"/>
      <c r="Q4" s="17"/>
      <c r="R4" s="14"/>
      <c r="S4" s="13">
        <v>244</v>
      </c>
      <c r="U4" s="65"/>
      <c r="V4" s="90"/>
    </row>
    <row r="5" spans="1:26" ht="15.75" x14ac:dyDescent="0.25">
      <c r="A5" s="9" t="s">
        <v>4</v>
      </c>
      <c r="B5" s="44"/>
      <c r="C5" s="12" t="s">
        <v>487</v>
      </c>
      <c r="D5" s="44"/>
      <c r="E5" s="79">
        <v>239</v>
      </c>
      <c r="F5" s="14"/>
      <c r="G5" s="14"/>
      <c r="H5" s="13"/>
      <c r="I5" s="46"/>
      <c r="J5" s="48"/>
      <c r="K5" s="14" t="s">
        <v>4</v>
      </c>
      <c r="L5" s="78"/>
      <c r="M5" s="78"/>
      <c r="N5" s="79" t="s">
        <v>494</v>
      </c>
      <c r="O5" s="12"/>
      <c r="P5" s="14"/>
      <c r="Q5" s="17"/>
      <c r="R5" s="14"/>
      <c r="S5" s="13">
        <v>237</v>
      </c>
      <c r="U5" s="65"/>
      <c r="V5" s="90"/>
    </row>
    <row r="6" spans="1:26" ht="15.75" x14ac:dyDescent="0.25">
      <c r="A6" s="9" t="s">
        <v>5</v>
      </c>
      <c r="B6" s="44"/>
      <c r="C6" s="12" t="s">
        <v>488</v>
      </c>
      <c r="D6" s="44"/>
      <c r="E6" s="79">
        <v>239</v>
      </c>
      <c r="F6" s="14"/>
      <c r="G6" s="14"/>
      <c r="H6" s="13"/>
      <c r="I6" s="46"/>
      <c r="J6" s="48"/>
      <c r="K6" s="14" t="s">
        <v>5</v>
      </c>
      <c r="L6" s="78"/>
      <c r="M6" s="78"/>
      <c r="N6" s="79" t="s">
        <v>495</v>
      </c>
      <c r="O6" s="12"/>
      <c r="P6" s="14"/>
      <c r="Q6" s="17"/>
      <c r="R6" s="14"/>
      <c r="S6" s="13">
        <v>236</v>
      </c>
      <c r="U6" s="65"/>
      <c r="V6" s="90"/>
    </row>
    <row r="7" spans="1:26" ht="15.75" x14ac:dyDescent="0.25">
      <c r="A7" s="9"/>
      <c r="B7" s="44"/>
      <c r="C7" s="12"/>
      <c r="D7" s="44"/>
      <c r="E7" s="79"/>
      <c r="F7" s="14"/>
      <c r="G7" s="14"/>
      <c r="H7" s="13"/>
      <c r="I7" s="46"/>
      <c r="J7" s="48"/>
      <c r="K7" s="14"/>
      <c r="L7" s="78"/>
      <c r="M7" s="79"/>
      <c r="N7" s="12"/>
      <c r="O7" s="14"/>
      <c r="P7" s="17"/>
      <c r="Q7" s="14"/>
      <c r="R7" s="13"/>
      <c r="U7" s="65"/>
      <c r="V7" s="90"/>
    </row>
    <row r="8" spans="1:26" ht="15.75" x14ac:dyDescent="0.25">
      <c r="A8" s="9" t="s">
        <v>379</v>
      </c>
      <c r="B8" s="44"/>
      <c r="C8" s="12" t="s">
        <v>489</v>
      </c>
      <c r="D8" s="44"/>
      <c r="E8" s="79">
        <v>238</v>
      </c>
      <c r="F8" s="14"/>
      <c r="G8" s="14"/>
      <c r="H8" s="13"/>
      <c r="I8" s="46"/>
      <c r="J8" s="48"/>
      <c r="K8" s="14" t="s">
        <v>379</v>
      </c>
      <c r="L8" s="78"/>
      <c r="M8" s="79"/>
      <c r="N8" s="12" t="s">
        <v>496</v>
      </c>
      <c r="O8" s="14"/>
      <c r="P8" s="17"/>
      <c r="Q8" s="14"/>
      <c r="R8" s="13"/>
      <c r="S8" s="195">
        <v>222</v>
      </c>
      <c r="U8" s="65"/>
      <c r="V8" s="90"/>
    </row>
    <row r="9" spans="1:26" ht="15.75" x14ac:dyDescent="0.25">
      <c r="A9" s="9" t="s">
        <v>380</v>
      </c>
      <c r="B9" s="44"/>
      <c r="C9" s="12" t="s">
        <v>490</v>
      </c>
      <c r="D9" s="44"/>
      <c r="E9" s="79">
        <v>235</v>
      </c>
      <c r="F9" s="14"/>
      <c r="G9" s="14"/>
      <c r="H9" s="13"/>
      <c r="I9" s="46"/>
      <c r="J9" s="48"/>
      <c r="K9" s="14" t="s">
        <v>380</v>
      </c>
      <c r="L9" s="78"/>
      <c r="M9" s="79"/>
      <c r="N9" s="12" t="s">
        <v>497</v>
      </c>
      <c r="O9" s="14"/>
      <c r="P9" s="17"/>
      <c r="Q9" s="14"/>
      <c r="R9" s="13"/>
      <c r="S9" s="195">
        <v>222</v>
      </c>
      <c r="U9" s="65"/>
      <c r="V9" s="90"/>
    </row>
    <row r="10" spans="1:26" ht="15.75" x14ac:dyDescent="0.25">
      <c r="A10" s="9"/>
      <c r="B10" s="44"/>
      <c r="C10" s="12"/>
      <c r="D10" s="44"/>
      <c r="E10" s="79"/>
      <c r="F10" s="14"/>
      <c r="G10" s="14"/>
      <c r="H10" s="13"/>
      <c r="I10" s="46"/>
      <c r="J10" s="48"/>
      <c r="K10" s="14"/>
      <c r="L10" s="78"/>
      <c r="M10" s="79"/>
      <c r="N10" s="12"/>
      <c r="O10" s="14"/>
      <c r="P10" s="17"/>
      <c r="Q10" s="14"/>
      <c r="R10" s="13"/>
      <c r="U10" s="65"/>
      <c r="V10" s="90"/>
    </row>
    <row r="11" spans="1:26" ht="15.75" x14ac:dyDescent="0.25">
      <c r="A11" s="9"/>
      <c r="B11" s="44"/>
      <c r="C11" s="44"/>
      <c r="D11" s="44"/>
      <c r="E11" s="14"/>
      <c r="F11" s="14"/>
      <c r="G11" s="14"/>
      <c r="H11" s="13"/>
      <c r="I11" s="14"/>
      <c r="J11" s="48"/>
      <c r="K11" s="12"/>
      <c r="L11" s="12"/>
      <c r="M11" s="14"/>
      <c r="N11" s="14"/>
      <c r="O11" s="14"/>
      <c r="P11" s="13"/>
      <c r="Q11" s="16"/>
      <c r="R11" s="17"/>
      <c r="S11" s="13"/>
      <c r="T11" s="13"/>
      <c r="U11" s="65"/>
      <c r="V11" s="90"/>
    </row>
    <row r="12" spans="1:26" x14ac:dyDescent="0.25">
      <c r="A12" s="92"/>
      <c r="B12" s="153" t="s">
        <v>7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s="181" customFormat="1" ht="15.75" x14ac:dyDescent="0.25">
      <c r="A13" s="93" t="s">
        <v>8</v>
      </c>
      <c r="B13" s="94" t="s">
        <v>9</v>
      </c>
      <c r="C13" s="94" t="s">
        <v>10</v>
      </c>
      <c r="D13" s="94" t="s">
        <v>11</v>
      </c>
      <c r="E13" s="66" t="s">
        <v>12</v>
      </c>
      <c r="F13" s="180" t="s">
        <v>13</v>
      </c>
      <c r="G13" s="66" t="s">
        <v>14</v>
      </c>
      <c r="H13" s="66" t="s">
        <v>15</v>
      </c>
      <c r="I13" s="10" t="s">
        <v>16</v>
      </c>
      <c r="J13" s="66" t="s">
        <v>17</v>
      </c>
      <c r="K13" s="66" t="s">
        <v>18</v>
      </c>
      <c r="L13" s="66" t="s">
        <v>19</v>
      </c>
      <c r="M13" s="66" t="s">
        <v>20</v>
      </c>
      <c r="N13" s="66" t="s">
        <v>21</v>
      </c>
      <c r="O13" s="66" t="s">
        <v>22</v>
      </c>
      <c r="P13" s="66" t="s">
        <v>23</v>
      </c>
      <c r="Q13" s="66" t="s">
        <v>24</v>
      </c>
      <c r="R13" s="66" t="s">
        <v>25</v>
      </c>
      <c r="S13" s="66" t="s">
        <v>26</v>
      </c>
      <c r="T13" s="66" t="s">
        <v>27</v>
      </c>
      <c r="U13" s="66" t="s">
        <v>28</v>
      </c>
      <c r="V13" s="66" t="s">
        <v>29</v>
      </c>
      <c r="W13" s="66" t="s">
        <v>30</v>
      </c>
      <c r="X13" s="66" t="s">
        <v>440</v>
      </c>
      <c r="Y13" s="133" t="s">
        <v>12</v>
      </c>
      <c r="Z13" s="133" t="s">
        <v>480</v>
      </c>
    </row>
    <row r="14" spans="1:26" x14ac:dyDescent="0.25">
      <c r="A14" s="169">
        <v>153</v>
      </c>
      <c r="B14" s="164" t="s">
        <v>469</v>
      </c>
      <c r="C14" s="164" t="s">
        <v>38</v>
      </c>
      <c r="D14" s="164" t="s">
        <v>205</v>
      </c>
      <c r="E14" s="165">
        <v>228</v>
      </c>
      <c r="F14" s="3">
        <v>22</v>
      </c>
      <c r="G14" s="3">
        <v>23</v>
      </c>
      <c r="H14" s="3">
        <v>23</v>
      </c>
      <c r="I14" s="166">
        <f t="shared" ref="I14:I45" si="0">SUM(F14:H14)</f>
        <v>68</v>
      </c>
      <c r="J14" s="3">
        <v>23</v>
      </c>
      <c r="K14" s="3">
        <v>24</v>
      </c>
      <c r="L14" s="1">
        <f t="shared" ref="L14:L45" si="1">SUM(J14:K14)</f>
        <v>47</v>
      </c>
      <c r="M14" s="1">
        <f t="shared" ref="M14:M45" si="2">SUM(L14,I14)</f>
        <v>115</v>
      </c>
      <c r="N14" s="3">
        <v>24</v>
      </c>
      <c r="O14" s="3">
        <v>24</v>
      </c>
      <c r="P14" s="3">
        <v>25</v>
      </c>
      <c r="Q14" s="1">
        <f t="shared" ref="Q14:Q45" si="3">SUM(N14:P14)</f>
        <v>73</v>
      </c>
      <c r="R14" s="3">
        <v>23</v>
      </c>
      <c r="S14" s="3">
        <v>23</v>
      </c>
      <c r="T14" s="1">
        <f t="shared" ref="T14:T45" si="4">SUM(R14:S14)</f>
        <v>46</v>
      </c>
      <c r="U14" s="1">
        <f t="shared" ref="U14:U45" si="5">SUM(T14,Q14)</f>
        <v>119</v>
      </c>
      <c r="V14" s="167">
        <f t="shared" ref="V14:V45" si="6">SUM(M14,U14)</f>
        <v>234</v>
      </c>
      <c r="W14" s="165">
        <v>8</v>
      </c>
      <c r="X14" s="165">
        <f t="shared" ref="X14:X45" si="7">SUM(W14,V14)</f>
        <v>242</v>
      </c>
      <c r="Y14" s="165">
        <f t="shared" ref="Y14:Y45" si="8">E14</f>
        <v>228</v>
      </c>
      <c r="Z14" s="165">
        <f t="shared" ref="Z14:Z45" si="9">SUM(X14,Y14)</f>
        <v>470</v>
      </c>
    </row>
    <row r="15" spans="1:26" x14ac:dyDescent="0.25">
      <c r="A15" s="169">
        <v>195</v>
      </c>
      <c r="B15" s="164" t="s">
        <v>475</v>
      </c>
      <c r="C15" s="164" t="s">
        <v>36</v>
      </c>
      <c r="D15" s="164" t="s">
        <v>37</v>
      </c>
      <c r="E15" s="165">
        <v>229</v>
      </c>
      <c r="F15" s="3">
        <v>24</v>
      </c>
      <c r="G15" s="3">
        <v>20</v>
      </c>
      <c r="H15" s="3">
        <v>24</v>
      </c>
      <c r="I15" s="166">
        <f t="shared" si="0"/>
        <v>68</v>
      </c>
      <c r="J15" s="3">
        <v>24</v>
      </c>
      <c r="K15" s="3">
        <v>25</v>
      </c>
      <c r="L15" s="1">
        <f t="shared" si="1"/>
        <v>49</v>
      </c>
      <c r="M15" s="1">
        <f t="shared" si="2"/>
        <v>117</v>
      </c>
      <c r="N15" s="3">
        <v>24</v>
      </c>
      <c r="O15" s="3">
        <v>23</v>
      </c>
      <c r="P15" s="3">
        <v>25</v>
      </c>
      <c r="Q15" s="1">
        <f t="shared" si="3"/>
        <v>72</v>
      </c>
      <c r="R15" s="3">
        <v>23</v>
      </c>
      <c r="S15" s="3">
        <v>23</v>
      </c>
      <c r="T15" s="1">
        <f t="shared" si="4"/>
        <v>46</v>
      </c>
      <c r="U15" s="1">
        <f t="shared" si="5"/>
        <v>118</v>
      </c>
      <c r="V15" s="167">
        <f t="shared" si="6"/>
        <v>235</v>
      </c>
      <c r="W15" s="165">
        <v>3</v>
      </c>
      <c r="X15" s="165">
        <f t="shared" si="7"/>
        <v>238</v>
      </c>
      <c r="Y15" s="165">
        <f t="shared" si="8"/>
        <v>229</v>
      </c>
      <c r="Z15" s="165">
        <f t="shared" si="9"/>
        <v>467</v>
      </c>
    </row>
    <row r="16" spans="1:26" x14ac:dyDescent="0.25">
      <c r="A16" s="169">
        <v>197</v>
      </c>
      <c r="B16" s="164" t="s">
        <v>476</v>
      </c>
      <c r="C16" s="164" t="s">
        <v>33</v>
      </c>
      <c r="D16" s="164" t="s">
        <v>491</v>
      </c>
      <c r="E16" s="165">
        <v>234</v>
      </c>
      <c r="F16" s="3">
        <v>23</v>
      </c>
      <c r="G16" s="3">
        <v>18</v>
      </c>
      <c r="H16" s="3">
        <v>23</v>
      </c>
      <c r="I16" s="166">
        <f t="shared" si="0"/>
        <v>64</v>
      </c>
      <c r="J16" s="3">
        <v>22</v>
      </c>
      <c r="K16" s="3">
        <v>24</v>
      </c>
      <c r="L16" s="1">
        <f t="shared" si="1"/>
        <v>46</v>
      </c>
      <c r="M16" s="1">
        <f t="shared" si="2"/>
        <v>110</v>
      </c>
      <c r="N16" s="3">
        <v>23</v>
      </c>
      <c r="O16" s="3">
        <v>23</v>
      </c>
      <c r="P16" s="3">
        <v>24</v>
      </c>
      <c r="Q16" s="1">
        <f t="shared" si="3"/>
        <v>70</v>
      </c>
      <c r="R16" s="3">
        <v>24</v>
      </c>
      <c r="S16" s="3">
        <v>23</v>
      </c>
      <c r="T16" s="1">
        <f t="shared" si="4"/>
        <v>47</v>
      </c>
      <c r="U16" s="1">
        <f t="shared" si="5"/>
        <v>117</v>
      </c>
      <c r="V16" s="167">
        <f t="shared" si="6"/>
        <v>227</v>
      </c>
      <c r="W16" s="165">
        <v>5</v>
      </c>
      <c r="X16" s="165">
        <f t="shared" si="7"/>
        <v>232</v>
      </c>
      <c r="Y16" s="165">
        <f t="shared" si="8"/>
        <v>234</v>
      </c>
      <c r="Z16" s="165">
        <f t="shared" si="9"/>
        <v>466</v>
      </c>
    </row>
    <row r="17" spans="1:27" x14ac:dyDescent="0.25">
      <c r="A17" s="169">
        <v>260</v>
      </c>
      <c r="B17" s="164" t="s">
        <v>471</v>
      </c>
      <c r="C17" s="164" t="s">
        <v>35</v>
      </c>
      <c r="D17" s="164" t="s">
        <v>374</v>
      </c>
      <c r="E17" s="165">
        <v>230</v>
      </c>
      <c r="F17" s="3">
        <v>23</v>
      </c>
      <c r="G17" s="3">
        <v>24</v>
      </c>
      <c r="H17" s="3">
        <v>25</v>
      </c>
      <c r="I17" s="166">
        <f t="shared" si="0"/>
        <v>72</v>
      </c>
      <c r="J17" s="3">
        <v>25</v>
      </c>
      <c r="K17" s="3">
        <v>21</v>
      </c>
      <c r="L17" s="1">
        <f t="shared" si="1"/>
        <v>46</v>
      </c>
      <c r="M17" s="1">
        <f t="shared" si="2"/>
        <v>118</v>
      </c>
      <c r="N17" s="3">
        <v>24</v>
      </c>
      <c r="O17" s="3">
        <v>24</v>
      </c>
      <c r="P17" s="3">
        <v>22</v>
      </c>
      <c r="Q17" s="1">
        <f t="shared" si="3"/>
        <v>70</v>
      </c>
      <c r="R17" s="3">
        <v>23</v>
      </c>
      <c r="S17" s="3">
        <v>21</v>
      </c>
      <c r="T17" s="1">
        <f t="shared" si="4"/>
        <v>44</v>
      </c>
      <c r="U17" s="1">
        <f t="shared" si="5"/>
        <v>114</v>
      </c>
      <c r="V17" s="167">
        <f t="shared" si="6"/>
        <v>232</v>
      </c>
      <c r="W17" s="165">
        <v>2</v>
      </c>
      <c r="X17" s="165">
        <f t="shared" si="7"/>
        <v>234</v>
      </c>
      <c r="Y17" s="165">
        <f t="shared" si="8"/>
        <v>230</v>
      </c>
      <c r="Z17" s="165">
        <f t="shared" si="9"/>
        <v>464</v>
      </c>
    </row>
    <row r="18" spans="1:27" x14ac:dyDescent="0.25">
      <c r="A18" s="169">
        <v>164</v>
      </c>
      <c r="B18" s="164" t="s">
        <v>472</v>
      </c>
      <c r="C18" s="164" t="s">
        <v>41</v>
      </c>
      <c r="D18" s="164" t="s">
        <v>420</v>
      </c>
      <c r="E18" s="165">
        <v>224</v>
      </c>
      <c r="F18" s="3">
        <v>24</v>
      </c>
      <c r="G18" s="3">
        <v>23</v>
      </c>
      <c r="H18" s="3">
        <v>21</v>
      </c>
      <c r="I18" s="166">
        <f t="shared" si="0"/>
        <v>68</v>
      </c>
      <c r="J18" s="3">
        <v>25</v>
      </c>
      <c r="K18" s="3">
        <v>24</v>
      </c>
      <c r="L18" s="1">
        <f t="shared" si="1"/>
        <v>49</v>
      </c>
      <c r="M18" s="1">
        <f t="shared" si="2"/>
        <v>117</v>
      </c>
      <c r="N18" s="3">
        <v>24</v>
      </c>
      <c r="O18" s="3">
        <v>24</v>
      </c>
      <c r="P18" s="3">
        <v>22</v>
      </c>
      <c r="Q18" s="1">
        <f t="shared" si="3"/>
        <v>70</v>
      </c>
      <c r="R18" s="3">
        <v>24</v>
      </c>
      <c r="S18" s="3">
        <v>24</v>
      </c>
      <c r="T18" s="1">
        <f t="shared" si="4"/>
        <v>48</v>
      </c>
      <c r="U18" s="1">
        <f t="shared" si="5"/>
        <v>118</v>
      </c>
      <c r="V18" s="167">
        <f t="shared" si="6"/>
        <v>235</v>
      </c>
      <c r="W18" s="165">
        <v>4</v>
      </c>
      <c r="X18" s="165">
        <f t="shared" si="7"/>
        <v>239</v>
      </c>
      <c r="Y18" s="165">
        <f t="shared" si="8"/>
        <v>224</v>
      </c>
      <c r="Z18" s="165">
        <f t="shared" si="9"/>
        <v>463</v>
      </c>
      <c r="AA18" t="s">
        <v>484</v>
      </c>
    </row>
    <row r="19" spans="1:27" x14ac:dyDescent="0.25">
      <c r="A19" s="169">
        <v>194</v>
      </c>
      <c r="B19" s="164" t="s">
        <v>474</v>
      </c>
      <c r="C19" s="164" t="s">
        <v>40</v>
      </c>
      <c r="D19" s="164" t="s">
        <v>419</v>
      </c>
      <c r="E19" s="165">
        <v>224</v>
      </c>
      <c r="F19" s="3">
        <v>23</v>
      </c>
      <c r="G19" s="3">
        <v>24</v>
      </c>
      <c r="H19" s="3">
        <v>21</v>
      </c>
      <c r="I19" s="166">
        <f t="shared" si="0"/>
        <v>68</v>
      </c>
      <c r="J19" s="3">
        <v>23</v>
      </c>
      <c r="K19" s="3">
        <v>25</v>
      </c>
      <c r="L19" s="1">
        <f t="shared" si="1"/>
        <v>48</v>
      </c>
      <c r="M19" s="1">
        <f t="shared" si="2"/>
        <v>116</v>
      </c>
      <c r="N19" s="3">
        <v>23</v>
      </c>
      <c r="O19" s="3">
        <v>22</v>
      </c>
      <c r="P19" s="3">
        <v>25</v>
      </c>
      <c r="Q19" s="1">
        <f t="shared" si="3"/>
        <v>70</v>
      </c>
      <c r="R19" s="3">
        <v>23</v>
      </c>
      <c r="S19" s="3">
        <v>24</v>
      </c>
      <c r="T19" s="1">
        <f t="shared" si="4"/>
        <v>47</v>
      </c>
      <c r="U19" s="1">
        <f t="shared" si="5"/>
        <v>117</v>
      </c>
      <c r="V19" s="167">
        <f t="shared" si="6"/>
        <v>233</v>
      </c>
      <c r="W19" s="165">
        <v>6</v>
      </c>
      <c r="X19" s="165">
        <f t="shared" si="7"/>
        <v>239</v>
      </c>
      <c r="Y19" s="165">
        <f t="shared" si="8"/>
        <v>224</v>
      </c>
      <c r="Z19" s="165">
        <f t="shared" si="9"/>
        <v>463</v>
      </c>
    </row>
    <row r="20" spans="1:27" x14ac:dyDescent="0.25">
      <c r="A20" s="177">
        <v>175</v>
      </c>
      <c r="B20" s="164" t="s">
        <v>473</v>
      </c>
      <c r="C20" s="164" t="s">
        <v>32</v>
      </c>
      <c r="D20" s="164" t="s">
        <v>418</v>
      </c>
      <c r="E20" s="165">
        <v>235</v>
      </c>
      <c r="F20" s="3">
        <v>20</v>
      </c>
      <c r="G20" s="3">
        <v>24</v>
      </c>
      <c r="H20" s="3">
        <v>23</v>
      </c>
      <c r="I20" s="166">
        <f t="shared" si="0"/>
        <v>67</v>
      </c>
      <c r="J20" s="3">
        <v>23</v>
      </c>
      <c r="K20" s="3">
        <v>24</v>
      </c>
      <c r="L20" s="1">
        <f t="shared" si="1"/>
        <v>47</v>
      </c>
      <c r="M20" s="1">
        <f t="shared" si="2"/>
        <v>114</v>
      </c>
      <c r="N20" s="3">
        <v>21</v>
      </c>
      <c r="O20" s="3">
        <v>22</v>
      </c>
      <c r="P20" s="3">
        <v>23</v>
      </c>
      <c r="Q20" s="1">
        <f t="shared" si="3"/>
        <v>66</v>
      </c>
      <c r="R20" s="3">
        <v>23</v>
      </c>
      <c r="S20" s="3">
        <v>23</v>
      </c>
      <c r="T20" s="1">
        <f t="shared" si="4"/>
        <v>46</v>
      </c>
      <c r="U20" s="1">
        <f t="shared" si="5"/>
        <v>112</v>
      </c>
      <c r="V20" s="167">
        <f t="shared" si="6"/>
        <v>226</v>
      </c>
      <c r="W20" s="165">
        <v>1</v>
      </c>
      <c r="X20" s="165">
        <f t="shared" si="7"/>
        <v>227</v>
      </c>
      <c r="Y20" s="165">
        <f t="shared" si="8"/>
        <v>235</v>
      </c>
      <c r="Z20" s="165">
        <f t="shared" si="9"/>
        <v>462</v>
      </c>
    </row>
    <row r="21" spans="1:27" x14ac:dyDescent="0.25">
      <c r="A21" s="169">
        <v>167</v>
      </c>
      <c r="B21" s="164" t="s">
        <v>48</v>
      </c>
      <c r="C21" s="164" t="s">
        <v>49</v>
      </c>
      <c r="D21" s="176" t="s">
        <v>422</v>
      </c>
      <c r="E21" s="167">
        <v>222</v>
      </c>
      <c r="F21" s="3">
        <v>23</v>
      </c>
      <c r="G21" s="3">
        <v>24</v>
      </c>
      <c r="H21" s="3">
        <v>21</v>
      </c>
      <c r="I21" s="166">
        <f t="shared" si="0"/>
        <v>68</v>
      </c>
      <c r="J21" s="3">
        <v>25</v>
      </c>
      <c r="K21" s="3">
        <v>24</v>
      </c>
      <c r="L21" s="1">
        <f t="shared" si="1"/>
        <v>49</v>
      </c>
      <c r="M21" s="1">
        <f t="shared" si="2"/>
        <v>117</v>
      </c>
      <c r="N21" s="3">
        <v>24</v>
      </c>
      <c r="O21" s="3">
        <v>24</v>
      </c>
      <c r="P21" s="3">
        <v>24</v>
      </c>
      <c r="Q21" s="1">
        <f t="shared" si="3"/>
        <v>72</v>
      </c>
      <c r="R21" s="3">
        <v>24</v>
      </c>
      <c r="S21" s="3">
        <v>25</v>
      </c>
      <c r="T21" s="1">
        <f t="shared" si="4"/>
        <v>49</v>
      </c>
      <c r="U21" s="1">
        <f t="shared" si="5"/>
        <v>121</v>
      </c>
      <c r="V21" s="167">
        <f t="shared" si="6"/>
        <v>238</v>
      </c>
      <c r="W21" s="165"/>
      <c r="X21" s="165">
        <f t="shared" si="7"/>
        <v>238</v>
      </c>
      <c r="Y21" s="165">
        <f t="shared" si="8"/>
        <v>222</v>
      </c>
      <c r="Z21" s="165">
        <f t="shared" si="9"/>
        <v>460</v>
      </c>
    </row>
    <row r="22" spans="1:27" x14ac:dyDescent="0.25">
      <c r="A22" s="169">
        <v>253</v>
      </c>
      <c r="B22" s="179" t="s">
        <v>470</v>
      </c>
      <c r="C22" s="164" t="s">
        <v>61</v>
      </c>
      <c r="D22" s="164" t="s">
        <v>220</v>
      </c>
      <c r="E22" s="165">
        <v>213</v>
      </c>
      <c r="F22" s="3">
        <v>23</v>
      </c>
      <c r="G22" s="3">
        <v>25</v>
      </c>
      <c r="H22" s="3">
        <v>22</v>
      </c>
      <c r="I22" s="166">
        <f t="shared" si="0"/>
        <v>70</v>
      </c>
      <c r="J22" s="3">
        <v>23</v>
      </c>
      <c r="K22" s="3">
        <v>21</v>
      </c>
      <c r="L22" s="1">
        <f t="shared" si="1"/>
        <v>44</v>
      </c>
      <c r="M22" s="1">
        <f t="shared" si="2"/>
        <v>114</v>
      </c>
      <c r="N22" s="3">
        <v>25</v>
      </c>
      <c r="O22" s="3">
        <v>25</v>
      </c>
      <c r="P22" s="3">
        <v>23</v>
      </c>
      <c r="Q22" s="1">
        <f t="shared" si="3"/>
        <v>73</v>
      </c>
      <c r="R22" s="3">
        <v>24</v>
      </c>
      <c r="S22" s="3">
        <v>21</v>
      </c>
      <c r="T22" s="1">
        <f t="shared" si="4"/>
        <v>45</v>
      </c>
      <c r="U22" s="1">
        <f t="shared" si="5"/>
        <v>118</v>
      </c>
      <c r="V22" s="167">
        <f t="shared" si="6"/>
        <v>232</v>
      </c>
      <c r="W22" s="165">
        <v>3</v>
      </c>
      <c r="X22" s="165">
        <f t="shared" si="7"/>
        <v>235</v>
      </c>
      <c r="Y22" s="165">
        <f t="shared" si="8"/>
        <v>213</v>
      </c>
      <c r="Z22" s="165">
        <f t="shared" si="9"/>
        <v>448</v>
      </c>
    </row>
    <row r="23" spans="1:27" x14ac:dyDescent="0.25">
      <c r="A23" s="169">
        <v>179</v>
      </c>
      <c r="B23" s="164" t="s">
        <v>51</v>
      </c>
      <c r="C23" s="164" t="s">
        <v>52</v>
      </c>
      <c r="D23" s="164" t="s">
        <v>423</v>
      </c>
      <c r="E23" s="167">
        <v>221</v>
      </c>
      <c r="F23" s="3">
        <v>22</v>
      </c>
      <c r="G23" s="3">
        <v>23</v>
      </c>
      <c r="H23" s="3">
        <v>22</v>
      </c>
      <c r="I23" s="166">
        <f t="shared" si="0"/>
        <v>67</v>
      </c>
      <c r="J23" s="3">
        <v>23</v>
      </c>
      <c r="K23" s="3">
        <v>20</v>
      </c>
      <c r="L23" s="1">
        <f t="shared" si="1"/>
        <v>43</v>
      </c>
      <c r="M23" s="1">
        <f t="shared" si="2"/>
        <v>110</v>
      </c>
      <c r="N23" s="3">
        <v>25</v>
      </c>
      <c r="O23" s="3">
        <v>23</v>
      </c>
      <c r="P23" s="3">
        <v>24</v>
      </c>
      <c r="Q23" s="1">
        <f t="shared" si="3"/>
        <v>72</v>
      </c>
      <c r="R23" s="3">
        <v>20</v>
      </c>
      <c r="S23" s="3">
        <v>24</v>
      </c>
      <c r="T23" s="1">
        <f t="shared" si="4"/>
        <v>44</v>
      </c>
      <c r="U23" s="1">
        <f t="shared" si="5"/>
        <v>116</v>
      </c>
      <c r="V23" s="167">
        <f t="shared" si="6"/>
        <v>226</v>
      </c>
      <c r="W23" s="165"/>
      <c r="X23" s="165">
        <f t="shared" si="7"/>
        <v>226</v>
      </c>
      <c r="Y23" s="165">
        <f t="shared" si="8"/>
        <v>221</v>
      </c>
      <c r="Z23" s="165">
        <f t="shared" si="9"/>
        <v>447</v>
      </c>
    </row>
    <row r="24" spans="1:27" x14ac:dyDescent="0.25">
      <c r="A24" s="169">
        <v>151</v>
      </c>
      <c r="B24" s="164" t="s">
        <v>42</v>
      </c>
      <c r="C24" s="164" t="s">
        <v>43</v>
      </c>
      <c r="D24" s="164" t="s">
        <v>421</v>
      </c>
      <c r="E24" s="167">
        <v>223</v>
      </c>
      <c r="F24" s="3">
        <v>24</v>
      </c>
      <c r="G24" s="3">
        <v>22</v>
      </c>
      <c r="H24" s="3">
        <v>23</v>
      </c>
      <c r="I24" s="166">
        <f t="shared" si="0"/>
        <v>69</v>
      </c>
      <c r="J24" s="3">
        <v>20</v>
      </c>
      <c r="K24" s="3">
        <v>21</v>
      </c>
      <c r="L24" s="1">
        <f t="shared" si="1"/>
        <v>41</v>
      </c>
      <c r="M24" s="1">
        <f t="shared" si="2"/>
        <v>110</v>
      </c>
      <c r="N24" s="3">
        <v>22</v>
      </c>
      <c r="O24" s="3">
        <v>21</v>
      </c>
      <c r="P24" s="3">
        <v>22</v>
      </c>
      <c r="Q24" s="1">
        <f t="shared" si="3"/>
        <v>65</v>
      </c>
      <c r="R24" s="3">
        <v>23</v>
      </c>
      <c r="S24" s="3">
        <v>23</v>
      </c>
      <c r="T24" s="1">
        <f t="shared" si="4"/>
        <v>46</v>
      </c>
      <c r="U24" s="1">
        <f t="shared" si="5"/>
        <v>111</v>
      </c>
      <c r="V24" s="167">
        <f t="shared" si="6"/>
        <v>221</v>
      </c>
      <c r="W24" s="165"/>
      <c r="X24" s="165">
        <f t="shared" si="7"/>
        <v>221</v>
      </c>
      <c r="Y24" s="165">
        <f t="shared" si="8"/>
        <v>223</v>
      </c>
      <c r="Z24" s="165">
        <f t="shared" si="9"/>
        <v>444</v>
      </c>
    </row>
    <row r="25" spans="1:27" x14ac:dyDescent="0.25">
      <c r="A25" s="169">
        <v>181</v>
      </c>
      <c r="B25" s="164" t="s">
        <v>45</v>
      </c>
      <c r="C25" s="164" t="s">
        <v>46</v>
      </c>
      <c r="D25" s="164" t="s">
        <v>220</v>
      </c>
      <c r="E25" s="165">
        <v>223</v>
      </c>
      <c r="F25" s="3">
        <v>19</v>
      </c>
      <c r="G25" s="3">
        <v>23</v>
      </c>
      <c r="H25" s="3">
        <v>22</v>
      </c>
      <c r="I25" s="166">
        <f t="shared" si="0"/>
        <v>64</v>
      </c>
      <c r="J25" s="3">
        <v>23</v>
      </c>
      <c r="K25" s="3">
        <v>22</v>
      </c>
      <c r="L25" s="1">
        <f t="shared" si="1"/>
        <v>45</v>
      </c>
      <c r="M25" s="1">
        <f t="shared" si="2"/>
        <v>109</v>
      </c>
      <c r="N25" s="3">
        <v>23</v>
      </c>
      <c r="O25" s="3">
        <v>22</v>
      </c>
      <c r="P25" s="3">
        <v>21</v>
      </c>
      <c r="Q25" s="1">
        <f t="shared" si="3"/>
        <v>66</v>
      </c>
      <c r="R25" s="3">
        <v>24</v>
      </c>
      <c r="S25" s="3">
        <v>20</v>
      </c>
      <c r="T25" s="1">
        <f t="shared" si="4"/>
        <v>44</v>
      </c>
      <c r="U25" s="1">
        <f t="shared" si="5"/>
        <v>110</v>
      </c>
      <c r="V25" s="167">
        <f t="shared" si="6"/>
        <v>219</v>
      </c>
      <c r="W25" s="165"/>
      <c r="X25" s="165">
        <f t="shared" si="7"/>
        <v>219</v>
      </c>
      <c r="Y25" s="165">
        <f t="shared" si="8"/>
        <v>223</v>
      </c>
      <c r="Z25" s="165">
        <f t="shared" si="9"/>
        <v>442</v>
      </c>
    </row>
    <row r="26" spans="1:27" x14ac:dyDescent="0.25">
      <c r="A26" s="169">
        <v>192</v>
      </c>
      <c r="B26" s="164" t="s">
        <v>59</v>
      </c>
      <c r="C26" s="164" t="s">
        <v>36</v>
      </c>
      <c r="D26" s="164" t="s">
        <v>425</v>
      </c>
      <c r="E26" s="167">
        <v>213</v>
      </c>
      <c r="F26" s="3">
        <v>24</v>
      </c>
      <c r="G26" s="3">
        <v>23</v>
      </c>
      <c r="H26" s="3">
        <v>23</v>
      </c>
      <c r="I26" s="166">
        <f t="shared" si="0"/>
        <v>70</v>
      </c>
      <c r="J26" s="3">
        <v>21</v>
      </c>
      <c r="K26" s="3">
        <v>25</v>
      </c>
      <c r="L26" s="1">
        <f t="shared" si="1"/>
        <v>46</v>
      </c>
      <c r="M26" s="1">
        <f t="shared" si="2"/>
        <v>116</v>
      </c>
      <c r="N26" s="3">
        <v>21</v>
      </c>
      <c r="O26" s="3">
        <v>24</v>
      </c>
      <c r="P26" s="3">
        <v>22</v>
      </c>
      <c r="Q26" s="1">
        <f t="shared" si="3"/>
        <v>67</v>
      </c>
      <c r="R26" s="3">
        <v>22</v>
      </c>
      <c r="S26" s="3">
        <v>23</v>
      </c>
      <c r="T26" s="1">
        <f t="shared" si="4"/>
        <v>45</v>
      </c>
      <c r="U26" s="1">
        <f t="shared" si="5"/>
        <v>112</v>
      </c>
      <c r="V26" s="167">
        <f t="shared" si="6"/>
        <v>228</v>
      </c>
      <c r="W26" s="165"/>
      <c r="X26" s="165">
        <f t="shared" si="7"/>
        <v>228</v>
      </c>
      <c r="Y26" s="165">
        <f t="shared" si="8"/>
        <v>213</v>
      </c>
      <c r="Z26" s="165">
        <f t="shared" si="9"/>
        <v>441</v>
      </c>
    </row>
    <row r="27" spans="1:27" x14ac:dyDescent="0.25">
      <c r="A27" s="169">
        <v>163</v>
      </c>
      <c r="B27" s="164" t="s">
        <v>66</v>
      </c>
      <c r="C27" s="164" t="s">
        <v>67</v>
      </c>
      <c r="D27" s="164" t="s">
        <v>426</v>
      </c>
      <c r="E27" s="167">
        <v>208</v>
      </c>
      <c r="F27" s="3">
        <v>24</v>
      </c>
      <c r="G27" s="3">
        <v>21</v>
      </c>
      <c r="H27" s="3">
        <v>22</v>
      </c>
      <c r="I27" s="166">
        <f t="shared" si="0"/>
        <v>67</v>
      </c>
      <c r="J27" s="3">
        <v>22</v>
      </c>
      <c r="K27" s="3">
        <v>20</v>
      </c>
      <c r="L27" s="1">
        <f t="shared" si="1"/>
        <v>42</v>
      </c>
      <c r="M27" s="1">
        <f t="shared" si="2"/>
        <v>109</v>
      </c>
      <c r="N27" s="3">
        <v>23</v>
      </c>
      <c r="O27" s="3">
        <v>23</v>
      </c>
      <c r="P27" s="3">
        <v>25</v>
      </c>
      <c r="Q27" s="1">
        <f t="shared" si="3"/>
        <v>71</v>
      </c>
      <c r="R27" s="3">
        <v>25</v>
      </c>
      <c r="S27" s="3">
        <v>24</v>
      </c>
      <c r="T27" s="1">
        <f t="shared" si="4"/>
        <v>49</v>
      </c>
      <c r="U27" s="1">
        <f t="shared" si="5"/>
        <v>120</v>
      </c>
      <c r="V27" s="167">
        <f t="shared" si="6"/>
        <v>229</v>
      </c>
      <c r="W27" s="165"/>
      <c r="X27" s="165">
        <f t="shared" si="7"/>
        <v>229</v>
      </c>
      <c r="Y27" s="165">
        <f t="shared" si="8"/>
        <v>208</v>
      </c>
      <c r="Z27" s="165">
        <f t="shared" si="9"/>
        <v>437</v>
      </c>
    </row>
    <row r="28" spans="1:27" x14ac:dyDescent="0.25">
      <c r="A28" s="169">
        <v>170</v>
      </c>
      <c r="B28" s="164" t="s">
        <v>68</v>
      </c>
      <c r="C28" s="164" t="s">
        <v>69</v>
      </c>
      <c r="D28" s="164" t="s">
        <v>479</v>
      </c>
      <c r="E28" s="167">
        <v>208</v>
      </c>
      <c r="F28" s="3">
        <v>24</v>
      </c>
      <c r="G28" s="3">
        <v>19</v>
      </c>
      <c r="H28" s="3">
        <v>24</v>
      </c>
      <c r="I28" s="166">
        <f t="shared" si="0"/>
        <v>67</v>
      </c>
      <c r="J28" s="3">
        <v>25</v>
      </c>
      <c r="K28" s="3">
        <v>23</v>
      </c>
      <c r="L28" s="1">
        <f t="shared" si="1"/>
        <v>48</v>
      </c>
      <c r="M28" s="1">
        <f t="shared" si="2"/>
        <v>115</v>
      </c>
      <c r="N28" s="3">
        <v>21</v>
      </c>
      <c r="O28" s="3">
        <v>21</v>
      </c>
      <c r="P28" s="3">
        <v>23</v>
      </c>
      <c r="Q28" s="1">
        <f t="shared" si="3"/>
        <v>65</v>
      </c>
      <c r="R28" s="3">
        <v>22</v>
      </c>
      <c r="S28" s="3">
        <v>25</v>
      </c>
      <c r="T28" s="1">
        <f t="shared" si="4"/>
        <v>47</v>
      </c>
      <c r="U28" s="1">
        <f t="shared" si="5"/>
        <v>112</v>
      </c>
      <c r="V28" s="167">
        <f t="shared" si="6"/>
        <v>227</v>
      </c>
      <c r="W28" s="165"/>
      <c r="X28" s="165">
        <f t="shared" si="7"/>
        <v>227</v>
      </c>
      <c r="Y28" s="165">
        <f t="shared" si="8"/>
        <v>208</v>
      </c>
      <c r="Z28" s="165">
        <f t="shared" si="9"/>
        <v>435</v>
      </c>
    </row>
    <row r="29" spans="1:27" x14ac:dyDescent="0.25">
      <c r="A29" s="169">
        <v>178</v>
      </c>
      <c r="B29" s="164" t="s">
        <v>57</v>
      </c>
      <c r="C29" s="164" t="s">
        <v>58</v>
      </c>
      <c r="D29" s="164" t="s">
        <v>424</v>
      </c>
      <c r="E29" s="165">
        <v>214</v>
      </c>
      <c r="F29" s="3">
        <v>22</v>
      </c>
      <c r="G29" s="3">
        <v>20</v>
      </c>
      <c r="H29" s="3">
        <v>22</v>
      </c>
      <c r="I29" s="166">
        <f t="shared" si="0"/>
        <v>64</v>
      </c>
      <c r="J29" s="3">
        <v>22</v>
      </c>
      <c r="K29" s="3">
        <v>25</v>
      </c>
      <c r="L29" s="1">
        <f t="shared" si="1"/>
        <v>47</v>
      </c>
      <c r="M29" s="1">
        <f t="shared" si="2"/>
        <v>111</v>
      </c>
      <c r="N29" s="3">
        <v>24</v>
      </c>
      <c r="O29" s="3">
        <v>21</v>
      </c>
      <c r="P29" s="3">
        <v>22</v>
      </c>
      <c r="Q29" s="1">
        <f t="shared" si="3"/>
        <v>67</v>
      </c>
      <c r="R29" s="3">
        <v>22</v>
      </c>
      <c r="S29" s="3">
        <v>21</v>
      </c>
      <c r="T29" s="1">
        <f t="shared" si="4"/>
        <v>43</v>
      </c>
      <c r="U29" s="1">
        <f t="shared" si="5"/>
        <v>110</v>
      </c>
      <c r="V29" s="167">
        <f t="shared" si="6"/>
        <v>221</v>
      </c>
      <c r="W29" s="165"/>
      <c r="X29" s="165">
        <f t="shared" si="7"/>
        <v>221</v>
      </c>
      <c r="Y29" s="165">
        <f t="shared" si="8"/>
        <v>214</v>
      </c>
      <c r="Z29" s="165">
        <f t="shared" si="9"/>
        <v>435</v>
      </c>
    </row>
    <row r="30" spans="1:27" x14ac:dyDescent="0.25">
      <c r="A30" s="169">
        <v>157</v>
      </c>
      <c r="B30" s="164" t="s">
        <v>55</v>
      </c>
      <c r="C30" s="164" t="s">
        <v>56</v>
      </c>
      <c r="D30" s="164" t="s">
        <v>372</v>
      </c>
      <c r="E30" s="167">
        <v>216</v>
      </c>
      <c r="F30" s="3">
        <v>16</v>
      </c>
      <c r="G30" s="3">
        <v>19</v>
      </c>
      <c r="H30" s="3">
        <v>23</v>
      </c>
      <c r="I30" s="166">
        <f t="shared" si="0"/>
        <v>58</v>
      </c>
      <c r="J30" s="3">
        <v>23</v>
      </c>
      <c r="K30" s="3">
        <v>22</v>
      </c>
      <c r="L30" s="1">
        <f t="shared" si="1"/>
        <v>45</v>
      </c>
      <c r="M30" s="1">
        <f t="shared" si="2"/>
        <v>103</v>
      </c>
      <c r="N30" s="3">
        <v>22</v>
      </c>
      <c r="O30" s="3">
        <v>24</v>
      </c>
      <c r="P30" s="3">
        <v>24</v>
      </c>
      <c r="Q30" s="1">
        <f t="shared" si="3"/>
        <v>70</v>
      </c>
      <c r="R30" s="3">
        <v>22</v>
      </c>
      <c r="S30" s="3">
        <v>22</v>
      </c>
      <c r="T30" s="1">
        <f t="shared" si="4"/>
        <v>44</v>
      </c>
      <c r="U30" s="1">
        <f t="shared" si="5"/>
        <v>114</v>
      </c>
      <c r="V30" s="167">
        <f t="shared" si="6"/>
        <v>217</v>
      </c>
      <c r="W30" s="165"/>
      <c r="X30" s="165">
        <f t="shared" si="7"/>
        <v>217</v>
      </c>
      <c r="Y30" s="165">
        <f t="shared" si="8"/>
        <v>216</v>
      </c>
      <c r="Z30" s="165">
        <f t="shared" si="9"/>
        <v>433</v>
      </c>
    </row>
    <row r="31" spans="1:27" x14ac:dyDescent="0.25">
      <c r="A31" s="169">
        <v>168</v>
      </c>
      <c r="B31" s="164" t="s">
        <v>75</v>
      </c>
      <c r="C31" s="164" t="s">
        <v>76</v>
      </c>
      <c r="D31" s="164" t="s">
        <v>70</v>
      </c>
      <c r="E31" s="167">
        <v>204</v>
      </c>
      <c r="F31" s="3">
        <v>23</v>
      </c>
      <c r="G31" s="3">
        <v>24</v>
      </c>
      <c r="H31" s="3">
        <v>24</v>
      </c>
      <c r="I31" s="166">
        <f t="shared" si="0"/>
        <v>71</v>
      </c>
      <c r="J31" s="3">
        <v>21</v>
      </c>
      <c r="K31" s="3">
        <v>22</v>
      </c>
      <c r="L31" s="1">
        <f t="shared" si="1"/>
        <v>43</v>
      </c>
      <c r="M31" s="1">
        <f t="shared" si="2"/>
        <v>114</v>
      </c>
      <c r="N31" s="3">
        <v>24</v>
      </c>
      <c r="O31" s="3">
        <v>24</v>
      </c>
      <c r="P31" s="3">
        <v>21</v>
      </c>
      <c r="Q31" s="1">
        <f t="shared" si="3"/>
        <v>69</v>
      </c>
      <c r="R31" s="3">
        <v>21</v>
      </c>
      <c r="S31" s="3">
        <v>21</v>
      </c>
      <c r="T31" s="1">
        <f t="shared" si="4"/>
        <v>42</v>
      </c>
      <c r="U31" s="1">
        <f t="shared" si="5"/>
        <v>111</v>
      </c>
      <c r="V31" s="167">
        <f t="shared" si="6"/>
        <v>225</v>
      </c>
      <c r="W31" s="165"/>
      <c r="X31" s="165">
        <f t="shared" si="7"/>
        <v>225</v>
      </c>
      <c r="Y31" s="165">
        <f t="shared" si="8"/>
        <v>204</v>
      </c>
      <c r="Z31" s="165">
        <f t="shared" si="9"/>
        <v>429</v>
      </c>
    </row>
    <row r="32" spans="1:27" x14ac:dyDescent="0.25">
      <c r="A32" s="169">
        <v>242</v>
      </c>
      <c r="B32" s="164" t="s">
        <v>62</v>
      </c>
      <c r="C32" s="164" t="s">
        <v>63</v>
      </c>
      <c r="D32" s="164" t="s">
        <v>424</v>
      </c>
      <c r="E32" s="167">
        <v>209</v>
      </c>
      <c r="F32" s="3">
        <v>24</v>
      </c>
      <c r="G32" s="3">
        <v>20</v>
      </c>
      <c r="H32" s="3">
        <v>21</v>
      </c>
      <c r="I32" s="166">
        <f t="shared" si="0"/>
        <v>65</v>
      </c>
      <c r="J32" s="3">
        <v>23</v>
      </c>
      <c r="K32" s="3">
        <v>21</v>
      </c>
      <c r="L32" s="1">
        <f t="shared" si="1"/>
        <v>44</v>
      </c>
      <c r="M32" s="1">
        <f t="shared" si="2"/>
        <v>109</v>
      </c>
      <c r="N32" s="3">
        <v>23</v>
      </c>
      <c r="O32" s="3">
        <v>21</v>
      </c>
      <c r="P32" s="3">
        <v>21</v>
      </c>
      <c r="Q32" s="1">
        <f t="shared" si="3"/>
        <v>65</v>
      </c>
      <c r="R32" s="3">
        <v>21</v>
      </c>
      <c r="S32" s="3">
        <v>24</v>
      </c>
      <c r="T32" s="1">
        <f t="shared" si="4"/>
        <v>45</v>
      </c>
      <c r="U32" s="1">
        <f t="shared" si="5"/>
        <v>110</v>
      </c>
      <c r="V32" s="167">
        <f t="shared" si="6"/>
        <v>219</v>
      </c>
      <c r="W32" s="165"/>
      <c r="X32" s="165">
        <f t="shared" si="7"/>
        <v>219</v>
      </c>
      <c r="Y32" s="165">
        <f t="shared" si="8"/>
        <v>209</v>
      </c>
      <c r="Z32" s="165">
        <f t="shared" si="9"/>
        <v>428</v>
      </c>
    </row>
    <row r="33" spans="1:26" x14ac:dyDescent="0.25">
      <c r="A33" s="169">
        <v>187</v>
      </c>
      <c r="B33" s="164" t="s">
        <v>71</v>
      </c>
      <c r="C33" s="164" t="s">
        <v>72</v>
      </c>
      <c r="D33" s="164" t="s">
        <v>427</v>
      </c>
      <c r="E33" s="167">
        <v>207</v>
      </c>
      <c r="F33" s="3">
        <v>21</v>
      </c>
      <c r="G33" s="3">
        <v>21</v>
      </c>
      <c r="H33" s="3">
        <v>22</v>
      </c>
      <c r="I33" s="166">
        <f t="shared" si="0"/>
        <v>64</v>
      </c>
      <c r="J33" s="3">
        <v>23</v>
      </c>
      <c r="K33" s="3">
        <v>20</v>
      </c>
      <c r="L33" s="1">
        <f t="shared" si="1"/>
        <v>43</v>
      </c>
      <c r="M33" s="1">
        <f t="shared" si="2"/>
        <v>107</v>
      </c>
      <c r="N33" s="3">
        <v>24</v>
      </c>
      <c r="O33" s="3">
        <v>20</v>
      </c>
      <c r="P33" s="3">
        <v>24</v>
      </c>
      <c r="Q33" s="1">
        <f t="shared" si="3"/>
        <v>68</v>
      </c>
      <c r="R33" s="3">
        <v>20</v>
      </c>
      <c r="S33" s="3">
        <v>22</v>
      </c>
      <c r="T33" s="1">
        <f t="shared" si="4"/>
        <v>42</v>
      </c>
      <c r="U33" s="1">
        <f t="shared" si="5"/>
        <v>110</v>
      </c>
      <c r="V33" s="167">
        <f t="shared" si="6"/>
        <v>217</v>
      </c>
      <c r="W33" s="165"/>
      <c r="X33" s="165">
        <f t="shared" si="7"/>
        <v>217</v>
      </c>
      <c r="Y33" s="165">
        <f t="shared" si="8"/>
        <v>207</v>
      </c>
      <c r="Z33" s="165">
        <f t="shared" si="9"/>
        <v>424</v>
      </c>
    </row>
    <row r="34" spans="1:26" x14ac:dyDescent="0.25">
      <c r="A34" s="169">
        <v>165</v>
      </c>
      <c r="B34" s="164" t="s">
        <v>73</v>
      </c>
      <c r="C34" s="164" t="s">
        <v>74</v>
      </c>
      <c r="D34" s="164" t="s">
        <v>428</v>
      </c>
      <c r="E34" s="167">
        <v>206</v>
      </c>
      <c r="F34" s="3">
        <v>21</v>
      </c>
      <c r="G34" s="3">
        <v>20</v>
      </c>
      <c r="H34" s="3">
        <v>23</v>
      </c>
      <c r="I34" s="166">
        <f t="shared" si="0"/>
        <v>64</v>
      </c>
      <c r="J34" s="3">
        <v>24</v>
      </c>
      <c r="K34" s="3">
        <v>23</v>
      </c>
      <c r="L34" s="1">
        <f t="shared" si="1"/>
        <v>47</v>
      </c>
      <c r="M34" s="1">
        <f t="shared" si="2"/>
        <v>111</v>
      </c>
      <c r="N34" s="3">
        <v>22</v>
      </c>
      <c r="O34" s="3">
        <v>20</v>
      </c>
      <c r="P34" s="3">
        <v>24</v>
      </c>
      <c r="Q34" s="1">
        <f t="shared" si="3"/>
        <v>66</v>
      </c>
      <c r="R34" s="3">
        <v>19</v>
      </c>
      <c r="S34" s="3">
        <v>21</v>
      </c>
      <c r="T34" s="1">
        <f t="shared" si="4"/>
        <v>40</v>
      </c>
      <c r="U34" s="1">
        <f t="shared" si="5"/>
        <v>106</v>
      </c>
      <c r="V34" s="167">
        <f t="shared" si="6"/>
        <v>217</v>
      </c>
      <c r="W34" s="165"/>
      <c r="X34" s="165">
        <f t="shared" si="7"/>
        <v>217</v>
      </c>
      <c r="Y34" s="165">
        <f t="shared" si="8"/>
        <v>206</v>
      </c>
      <c r="Z34" s="165">
        <f t="shared" si="9"/>
        <v>423</v>
      </c>
    </row>
    <row r="35" spans="1:26" x14ac:dyDescent="0.25">
      <c r="A35" s="169">
        <v>186</v>
      </c>
      <c r="B35" s="164" t="s">
        <v>78</v>
      </c>
      <c r="C35" s="164" t="s">
        <v>79</v>
      </c>
      <c r="D35" s="164" t="s">
        <v>429</v>
      </c>
      <c r="E35" s="167">
        <v>203</v>
      </c>
      <c r="F35" s="3">
        <v>21</v>
      </c>
      <c r="G35" s="3">
        <v>21</v>
      </c>
      <c r="H35" s="3">
        <v>18</v>
      </c>
      <c r="I35" s="166">
        <f t="shared" si="0"/>
        <v>60</v>
      </c>
      <c r="J35" s="3">
        <v>24</v>
      </c>
      <c r="K35" s="3">
        <v>22</v>
      </c>
      <c r="L35" s="1">
        <f t="shared" si="1"/>
        <v>46</v>
      </c>
      <c r="M35" s="1">
        <f t="shared" si="2"/>
        <v>106</v>
      </c>
      <c r="N35" s="3">
        <v>22</v>
      </c>
      <c r="O35" s="3">
        <v>25</v>
      </c>
      <c r="P35" s="3">
        <v>23</v>
      </c>
      <c r="Q35" s="1">
        <f t="shared" si="3"/>
        <v>70</v>
      </c>
      <c r="R35" s="3">
        <v>21</v>
      </c>
      <c r="S35" s="3">
        <v>22</v>
      </c>
      <c r="T35" s="1">
        <f t="shared" si="4"/>
        <v>43</v>
      </c>
      <c r="U35" s="1">
        <f t="shared" si="5"/>
        <v>113</v>
      </c>
      <c r="V35" s="167">
        <f t="shared" si="6"/>
        <v>219</v>
      </c>
      <c r="W35" s="165"/>
      <c r="X35" s="165">
        <f t="shared" si="7"/>
        <v>219</v>
      </c>
      <c r="Y35" s="165">
        <f t="shared" si="8"/>
        <v>203</v>
      </c>
      <c r="Z35" s="165">
        <f t="shared" si="9"/>
        <v>422</v>
      </c>
    </row>
    <row r="36" spans="1:26" x14ac:dyDescent="0.25">
      <c r="A36" s="169">
        <v>188</v>
      </c>
      <c r="B36" s="164" t="s">
        <v>83</v>
      </c>
      <c r="C36" s="164" t="s">
        <v>84</v>
      </c>
      <c r="D36" s="164" t="s">
        <v>220</v>
      </c>
      <c r="E36" s="167">
        <v>196</v>
      </c>
      <c r="F36" s="3">
        <v>19</v>
      </c>
      <c r="G36" s="3">
        <v>23</v>
      </c>
      <c r="H36" s="3">
        <v>23</v>
      </c>
      <c r="I36" s="166">
        <f t="shared" si="0"/>
        <v>65</v>
      </c>
      <c r="J36" s="3">
        <v>22</v>
      </c>
      <c r="K36" s="3">
        <v>23</v>
      </c>
      <c r="L36" s="1">
        <f t="shared" si="1"/>
        <v>45</v>
      </c>
      <c r="M36" s="1">
        <f t="shared" si="2"/>
        <v>110</v>
      </c>
      <c r="N36" s="3">
        <v>22</v>
      </c>
      <c r="O36" s="3">
        <v>21</v>
      </c>
      <c r="P36" s="3">
        <v>23</v>
      </c>
      <c r="Q36" s="1">
        <f t="shared" si="3"/>
        <v>66</v>
      </c>
      <c r="R36" s="3">
        <v>24</v>
      </c>
      <c r="S36" s="3">
        <v>21</v>
      </c>
      <c r="T36" s="1">
        <f t="shared" si="4"/>
        <v>45</v>
      </c>
      <c r="U36" s="1">
        <f t="shared" si="5"/>
        <v>111</v>
      </c>
      <c r="V36" s="167">
        <f t="shared" si="6"/>
        <v>221</v>
      </c>
      <c r="W36" s="165"/>
      <c r="X36" s="165">
        <f t="shared" si="7"/>
        <v>221</v>
      </c>
      <c r="Y36" s="165">
        <f t="shared" si="8"/>
        <v>196</v>
      </c>
      <c r="Z36" s="165">
        <f t="shared" si="9"/>
        <v>417</v>
      </c>
    </row>
    <row r="37" spans="1:26" x14ac:dyDescent="0.25">
      <c r="A37" s="169">
        <v>191</v>
      </c>
      <c r="B37" s="164" t="s">
        <v>90</v>
      </c>
      <c r="C37" s="164" t="s">
        <v>91</v>
      </c>
      <c r="D37" s="164" t="s">
        <v>226</v>
      </c>
      <c r="E37" s="167">
        <v>192</v>
      </c>
      <c r="F37" s="3">
        <v>22</v>
      </c>
      <c r="G37" s="3">
        <v>22</v>
      </c>
      <c r="H37" s="3">
        <v>23</v>
      </c>
      <c r="I37" s="166">
        <f t="shared" si="0"/>
        <v>67</v>
      </c>
      <c r="J37" s="3">
        <v>21</v>
      </c>
      <c r="K37" s="3">
        <v>24</v>
      </c>
      <c r="L37" s="1">
        <f t="shared" si="1"/>
        <v>45</v>
      </c>
      <c r="M37" s="1">
        <f t="shared" si="2"/>
        <v>112</v>
      </c>
      <c r="N37" s="3">
        <v>20</v>
      </c>
      <c r="O37" s="3">
        <v>23</v>
      </c>
      <c r="P37" s="3">
        <v>22</v>
      </c>
      <c r="Q37" s="1">
        <f t="shared" si="3"/>
        <v>65</v>
      </c>
      <c r="R37" s="3">
        <v>22</v>
      </c>
      <c r="S37" s="3">
        <v>21</v>
      </c>
      <c r="T37" s="1">
        <f t="shared" si="4"/>
        <v>43</v>
      </c>
      <c r="U37" s="1">
        <f t="shared" si="5"/>
        <v>108</v>
      </c>
      <c r="V37" s="167">
        <f t="shared" si="6"/>
        <v>220</v>
      </c>
      <c r="W37" s="165"/>
      <c r="X37" s="165">
        <f t="shared" si="7"/>
        <v>220</v>
      </c>
      <c r="Y37" s="165">
        <f t="shared" si="8"/>
        <v>192</v>
      </c>
      <c r="Z37" s="165">
        <f t="shared" si="9"/>
        <v>412</v>
      </c>
    </row>
    <row r="38" spans="1:26" x14ac:dyDescent="0.25">
      <c r="A38" s="169">
        <v>258</v>
      </c>
      <c r="B38" s="164" t="s">
        <v>412</v>
      </c>
      <c r="C38" s="164" t="s">
        <v>413</v>
      </c>
      <c r="D38" s="164" t="s">
        <v>431</v>
      </c>
      <c r="E38" s="167">
        <v>192</v>
      </c>
      <c r="F38" s="3">
        <v>23</v>
      </c>
      <c r="G38" s="3">
        <v>21</v>
      </c>
      <c r="H38" s="3">
        <v>23</v>
      </c>
      <c r="I38" s="166">
        <f t="shared" si="0"/>
        <v>67</v>
      </c>
      <c r="J38" s="3">
        <v>24</v>
      </c>
      <c r="K38" s="3">
        <v>22</v>
      </c>
      <c r="L38" s="1">
        <f t="shared" si="1"/>
        <v>46</v>
      </c>
      <c r="M38" s="1">
        <f t="shared" si="2"/>
        <v>113</v>
      </c>
      <c r="N38" s="3">
        <v>21</v>
      </c>
      <c r="O38" s="3">
        <v>20</v>
      </c>
      <c r="P38" s="3">
        <v>21</v>
      </c>
      <c r="Q38" s="1">
        <f t="shared" si="3"/>
        <v>62</v>
      </c>
      <c r="R38" s="3">
        <v>21</v>
      </c>
      <c r="S38" s="3">
        <v>22</v>
      </c>
      <c r="T38" s="1">
        <f t="shared" si="4"/>
        <v>43</v>
      </c>
      <c r="U38" s="1">
        <f t="shared" si="5"/>
        <v>105</v>
      </c>
      <c r="V38" s="167">
        <f t="shared" si="6"/>
        <v>218</v>
      </c>
      <c r="W38" s="165"/>
      <c r="X38" s="165">
        <f t="shared" si="7"/>
        <v>218</v>
      </c>
      <c r="Y38" s="165">
        <f t="shared" si="8"/>
        <v>192</v>
      </c>
      <c r="Z38" s="165">
        <f t="shared" si="9"/>
        <v>410</v>
      </c>
    </row>
    <row r="39" spans="1:26" x14ac:dyDescent="0.25">
      <c r="A39" s="169">
        <v>169</v>
      </c>
      <c r="B39" s="164" t="s">
        <v>87</v>
      </c>
      <c r="C39" s="164" t="s">
        <v>88</v>
      </c>
      <c r="D39" s="164" t="s">
        <v>37</v>
      </c>
      <c r="E39" s="167">
        <v>192</v>
      </c>
      <c r="F39" s="3">
        <v>20</v>
      </c>
      <c r="G39" s="3">
        <v>21</v>
      </c>
      <c r="H39" s="3">
        <v>23</v>
      </c>
      <c r="I39" s="166">
        <f t="shared" si="0"/>
        <v>64</v>
      </c>
      <c r="J39" s="3">
        <v>20</v>
      </c>
      <c r="K39" s="3">
        <v>22</v>
      </c>
      <c r="L39" s="1">
        <f t="shared" si="1"/>
        <v>42</v>
      </c>
      <c r="M39" s="1">
        <f t="shared" si="2"/>
        <v>106</v>
      </c>
      <c r="N39" s="3">
        <v>22</v>
      </c>
      <c r="O39" s="3">
        <v>22</v>
      </c>
      <c r="P39" s="3">
        <v>21</v>
      </c>
      <c r="Q39" s="1">
        <f t="shared" si="3"/>
        <v>65</v>
      </c>
      <c r="R39" s="3">
        <v>24</v>
      </c>
      <c r="S39" s="3">
        <v>22</v>
      </c>
      <c r="T39" s="1">
        <f t="shared" si="4"/>
        <v>46</v>
      </c>
      <c r="U39" s="1">
        <f t="shared" si="5"/>
        <v>111</v>
      </c>
      <c r="V39" s="167">
        <f t="shared" si="6"/>
        <v>217</v>
      </c>
      <c r="W39" s="165"/>
      <c r="X39" s="165">
        <f t="shared" si="7"/>
        <v>217</v>
      </c>
      <c r="Y39" s="165">
        <f t="shared" si="8"/>
        <v>192</v>
      </c>
      <c r="Z39" s="165">
        <f t="shared" si="9"/>
        <v>409</v>
      </c>
    </row>
    <row r="40" spans="1:26" x14ac:dyDescent="0.25">
      <c r="A40" s="169">
        <v>177</v>
      </c>
      <c r="B40" s="164" t="s">
        <v>96</v>
      </c>
      <c r="C40" s="164" t="s">
        <v>85</v>
      </c>
      <c r="D40" s="164" t="s">
        <v>432</v>
      </c>
      <c r="E40" s="167">
        <v>181</v>
      </c>
      <c r="F40" s="3">
        <v>22</v>
      </c>
      <c r="G40" s="3">
        <v>21</v>
      </c>
      <c r="H40" s="3">
        <v>22</v>
      </c>
      <c r="I40" s="166">
        <f t="shared" si="0"/>
        <v>65</v>
      </c>
      <c r="J40" s="3">
        <v>21</v>
      </c>
      <c r="K40" s="3">
        <v>22</v>
      </c>
      <c r="L40" s="1">
        <f t="shared" si="1"/>
        <v>43</v>
      </c>
      <c r="M40" s="1">
        <f t="shared" si="2"/>
        <v>108</v>
      </c>
      <c r="N40" s="3">
        <v>25</v>
      </c>
      <c r="O40" s="3">
        <v>22</v>
      </c>
      <c r="P40" s="3">
        <v>21</v>
      </c>
      <c r="Q40" s="1">
        <f t="shared" si="3"/>
        <v>68</v>
      </c>
      <c r="R40" s="3">
        <v>23</v>
      </c>
      <c r="S40" s="3">
        <v>23</v>
      </c>
      <c r="T40" s="1">
        <f t="shared" si="4"/>
        <v>46</v>
      </c>
      <c r="U40" s="1">
        <f t="shared" si="5"/>
        <v>114</v>
      </c>
      <c r="V40" s="167">
        <f t="shared" si="6"/>
        <v>222</v>
      </c>
      <c r="W40" s="165"/>
      <c r="X40" s="165">
        <f t="shared" si="7"/>
        <v>222</v>
      </c>
      <c r="Y40" s="165">
        <f t="shared" si="8"/>
        <v>181</v>
      </c>
      <c r="Z40" s="165">
        <f t="shared" si="9"/>
        <v>403</v>
      </c>
    </row>
    <row r="41" spans="1:26" x14ac:dyDescent="0.25">
      <c r="A41" s="169">
        <v>180</v>
      </c>
      <c r="B41" s="164" t="s">
        <v>81</v>
      </c>
      <c r="C41" s="164" t="s">
        <v>76</v>
      </c>
      <c r="D41" s="164" t="s">
        <v>430</v>
      </c>
      <c r="E41" s="167">
        <v>197</v>
      </c>
      <c r="F41" s="3">
        <v>22</v>
      </c>
      <c r="G41" s="3">
        <v>18</v>
      </c>
      <c r="H41" s="3">
        <v>18</v>
      </c>
      <c r="I41" s="166">
        <f t="shared" si="0"/>
        <v>58</v>
      </c>
      <c r="J41" s="3">
        <v>22</v>
      </c>
      <c r="K41" s="3">
        <v>21</v>
      </c>
      <c r="L41" s="1">
        <f t="shared" si="1"/>
        <v>43</v>
      </c>
      <c r="M41" s="1">
        <f t="shared" si="2"/>
        <v>101</v>
      </c>
      <c r="N41" s="3">
        <v>20</v>
      </c>
      <c r="O41" s="3">
        <v>18</v>
      </c>
      <c r="P41" s="3">
        <v>21</v>
      </c>
      <c r="Q41" s="1">
        <f t="shared" si="3"/>
        <v>59</v>
      </c>
      <c r="R41" s="3">
        <v>20</v>
      </c>
      <c r="S41" s="3">
        <v>23</v>
      </c>
      <c r="T41" s="1">
        <f t="shared" si="4"/>
        <v>43</v>
      </c>
      <c r="U41" s="1">
        <f t="shared" si="5"/>
        <v>102</v>
      </c>
      <c r="V41" s="167">
        <f t="shared" si="6"/>
        <v>203</v>
      </c>
      <c r="W41" s="165"/>
      <c r="X41" s="165">
        <f t="shared" si="7"/>
        <v>203</v>
      </c>
      <c r="Y41" s="165">
        <f t="shared" si="8"/>
        <v>197</v>
      </c>
      <c r="Z41" s="165">
        <f t="shared" si="9"/>
        <v>400</v>
      </c>
    </row>
    <row r="42" spans="1:26" x14ac:dyDescent="0.25">
      <c r="A42" s="169">
        <v>196</v>
      </c>
      <c r="B42" s="164" t="s">
        <v>92</v>
      </c>
      <c r="C42" s="164" t="s">
        <v>93</v>
      </c>
      <c r="D42" s="164" t="s">
        <v>60</v>
      </c>
      <c r="E42" s="167">
        <v>191</v>
      </c>
      <c r="F42" s="3">
        <v>18</v>
      </c>
      <c r="G42" s="3">
        <v>17</v>
      </c>
      <c r="H42" s="3">
        <v>17</v>
      </c>
      <c r="I42" s="166">
        <f t="shared" si="0"/>
        <v>52</v>
      </c>
      <c r="J42" s="3">
        <v>20</v>
      </c>
      <c r="K42" s="3">
        <v>21</v>
      </c>
      <c r="L42" s="1">
        <f t="shared" si="1"/>
        <v>41</v>
      </c>
      <c r="M42" s="1">
        <f t="shared" si="2"/>
        <v>93</v>
      </c>
      <c r="N42" s="3">
        <v>21</v>
      </c>
      <c r="O42" s="3">
        <v>19</v>
      </c>
      <c r="P42" s="3">
        <v>22</v>
      </c>
      <c r="Q42" s="1">
        <f t="shared" si="3"/>
        <v>62</v>
      </c>
      <c r="R42" s="3">
        <v>22</v>
      </c>
      <c r="S42" s="3">
        <v>21</v>
      </c>
      <c r="T42" s="1">
        <f t="shared" si="4"/>
        <v>43</v>
      </c>
      <c r="U42" s="1">
        <f t="shared" si="5"/>
        <v>105</v>
      </c>
      <c r="V42" s="167">
        <f t="shared" si="6"/>
        <v>198</v>
      </c>
      <c r="W42" s="165"/>
      <c r="X42" s="165">
        <f t="shared" si="7"/>
        <v>198</v>
      </c>
      <c r="Y42" s="165">
        <f t="shared" si="8"/>
        <v>191</v>
      </c>
      <c r="Z42" s="165">
        <f t="shared" si="9"/>
        <v>389</v>
      </c>
    </row>
    <row r="43" spans="1:26" x14ac:dyDescent="0.25">
      <c r="A43" s="169">
        <v>171</v>
      </c>
      <c r="B43" s="164" t="s">
        <v>97</v>
      </c>
      <c r="C43" s="164" t="s">
        <v>98</v>
      </c>
      <c r="D43" s="164" t="s">
        <v>37</v>
      </c>
      <c r="E43" s="167">
        <v>171</v>
      </c>
      <c r="F43" s="3">
        <v>18</v>
      </c>
      <c r="G43" s="3">
        <v>19</v>
      </c>
      <c r="H43" s="3">
        <v>20</v>
      </c>
      <c r="I43" s="166">
        <f t="shared" si="0"/>
        <v>57</v>
      </c>
      <c r="J43" s="3">
        <v>23</v>
      </c>
      <c r="K43" s="3">
        <v>22</v>
      </c>
      <c r="L43" s="1">
        <f t="shared" si="1"/>
        <v>45</v>
      </c>
      <c r="M43" s="1">
        <f t="shared" si="2"/>
        <v>102</v>
      </c>
      <c r="N43" s="3">
        <v>24</v>
      </c>
      <c r="O43" s="3">
        <v>20</v>
      </c>
      <c r="P43" s="3">
        <v>19</v>
      </c>
      <c r="Q43" s="1">
        <f t="shared" si="3"/>
        <v>63</v>
      </c>
      <c r="R43" s="3">
        <v>20</v>
      </c>
      <c r="S43" s="3">
        <v>21</v>
      </c>
      <c r="T43" s="1">
        <f t="shared" si="4"/>
        <v>41</v>
      </c>
      <c r="U43" s="1">
        <f t="shared" si="5"/>
        <v>104</v>
      </c>
      <c r="V43" s="167">
        <f t="shared" si="6"/>
        <v>206</v>
      </c>
      <c r="W43" s="165"/>
      <c r="X43" s="165">
        <f t="shared" si="7"/>
        <v>206</v>
      </c>
      <c r="Y43" s="165">
        <f t="shared" si="8"/>
        <v>171</v>
      </c>
      <c r="Z43" s="165">
        <f t="shared" si="9"/>
        <v>377</v>
      </c>
    </row>
    <row r="44" spans="1:26" x14ac:dyDescent="0.25">
      <c r="A44" s="169">
        <v>166</v>
      </c>
      <c r="B44" s="164" t="s">
        <v>100</v>
      </c>
      <c r="C44" s="164" t="s">
        <v>101</v>
      </c>
      <c r="D44" s="164" t="s">
        <v>37</v>
      </c>
      <c r="E44" s="165">
        <v>165</v>
      </c>
      <c r="F44" s="3">
        <v>19</v>
      </c>
      <c r="G44" s="3">
        <v>21</v>
      </c>
      <c r="H44" s="3">
        <v>19</v>
      </c>
      <c r="I44" s="166">
        <f t="shared" si="0"/>
        <v>59</v>
      </c>
      <c r="J44" s="3">
        <v>19</v>
      </c>
      <c r="K44" s="3">
        <v>22</v>
      </c>
      <c r="L44" s="1">
        <f t="shared" si="1"/>
        <v>41</v>
      </c>
      <c r="M44" s="1">
        <f t="shared" si="2"/>
        <v>100</v>
      </c>
      <c r="N44" s="3">
        <v>19</v>
      </c>
      <c r="O44" s="3">
        <v>20</v>
      </c>
      <c r="P44" s="3">
        <v>23</v>
      </c>
      <c r="Q44" s="1">
        <f t="shared" si="3"/>
        <v>62</v>
      </c>
      <c r="R44" s="3">
        <v>20</v>
      </c>
      <c r="S44" s="3">
        <v>20</v>
      </c>
      <c r="T44" s="1">
        <f t="shared" si="4"/>
        <v>40</v>
      </c>
      <c r="U44" s="1">
        <f t="shared" si="5"/>
        <v>102</v>
      </c>
      <c r="V44" s="167">
        <f t="shared" si="6"/>
        <v>202</v>
      </c>
      <c r="W44" s="165"/>
      <c r="X44" s="165">
        <f t="shared" si="7"/>
        <v>202</v>
      </c>
      <c r="Y44" s="165">
        <f t="shared" si="8"/>
        <v>165</v>
      </c>
      <c r="Z44" s="165">
        <f t="shared" si="9"/>
        <v>367</v>
      </c>
    </row>
    <row r="45" spans="1:26" x14ac:dyDescent="0.25">
      <c r="A45" s="169">
        <v>183</v>
      </c>
      <c r="B45" s="169" t="s">
        <v>102</v>
      </c>
      <c r="C45" s="169" t="s">
        <v>103</v>
      </c>
      <c r="D45" s="169" t="s">
        <v>60</v>
      </c>
      <c r="E45" s="165">
        <v>143</v>
      </c>
      <c r="F45" s="3">
        <v>15</v>
      </c>
      <c r="G45" s="3">
        <v>15</v>
      </c>
      <c r="H45" s="3">
        <v>16</v>
      </c>
      <c r="I45" s="166">
        <f t="shared" si="0"/>
        <v>46</v>
      </c>
      <c r="J45" s="3">
        <v>18</v>
      </c>
      <c r="K45" s="3">
        <v>17</v>
      </c>
      <c r="L45" s="1">
        <f t="shared" si="1"/>
        <v>35</v>
      </c>
      <c r="M45" s="1">
        <f t="shared" si="2"/>
        <v>81</v>
      </c>
      <c r="N45" s="3">
        <v>15</v>
      </c>
      <c r="O45" s="3">
        <v>17</v>
      </c>
      <c r="P45" s="3">
        <v>11</v>
      </c>
      <c r="Q45" s="1">
        <f t="shared" si="3"/>
        <v>43</v>
      </c>
      <c r="R45" s="3">
        <v>14</v>
      </c>
      <c r="S45" s="3">
        <v>13</v>
      </c>
      <c r="T45" s="1">
        <f t="shared" si="4"/>
        <v>27</v>
      </c>
      <c r="U45" s="1">
        <f t="shared" si="5"/>
        <v>70</v>
      </c>
      <c r="V45" s="167">
        <f t="shared" si="6"/>
        <v>151</v>
      </c>
      <c r="W45" s="165"/>
      <c r="X45" s="165">
        <f t="shared" si="7"/>
        <v>151</v>
      </c>
      <c r="Y45" s="165">
        <f t="shared" si="8"/>
        <v>143</v>
      </c>
      <c r="Z45" s="165">
        <f t="shared" si="9"/>
        <v>294</v>
      </c>
    </row>
    <row r="46" spans="1:26" x14ac:dyDescent="0.25">
      <c r="A46" s="169">
        <v>174</v>
      </c>
      <c r="B46" s="164" t="s">
        <v>106</v>
      </c>
      <c r="C46" s="164" t="s">
        <v>107</v>
      </c>
      <c r="D46" s="164" t="s">
        <v>70</v>
      </c>
      <c r="E46" s="165">
        <v>101</v>
      </c>
      <c r="F46" s="3">
        <v>18</v>
      </c>
      <c r="G46" s="3">
        <v>17</v>
      </c>
      <c r="H46" s="3">
        <v>19</v>
      </c>
      <c r="I46" s="166">
        <f t="shared" ref="I46:I77" si="10">SUM(F46:H46)</f>
        <v>54</v>
      </c>
      <c r="J46" s="3">
        <v>23</v>
      </c>
      <c r="K46" s="3">
        <v>17</v>
      </c>
      <c r="L46" s="1">
        <f t="shared" ref="L46:L77" si="11">SUM(J46:K46)</f>
        <v>40</v>
      </c>
      <c r="M46" s="1">
        <f t="shared" ref="M46:M77" si="12">SUM(L46,I46)</f>
        <v>94</v>
      </c>
      <c r="N46" s="3">
        <v>17</v>
      </c>
      <c r="O46" s="3">
        <v>19</v>
      </c>
      <c r="P46" s="3">
        <v>18</v>
      </c>
      <c r="Q46" s="1">
        <f t="shared" ref="Q46:Q77" si="13">SUM(N46:P46)</f>
        <v>54</v>
      </c>
      <c r="R46" s="3">
        <v>18</v>
      </c>
      <c r="S46" s="3">
        <v>20</v>
      </c>
      <c r="T46" s="1">
        <f t="shared" ref="T46:T77" si="14">SUM(R46:S46)</f>
        <v>38</v>
      </c>
      <c r="U46" s="1">
        <f t="shared" ref="U46:U77" si="15">SUM(T46,Q46)</f>
        <v>92</v>
      </c>
      <c r="V46" s="167">
        <f t="shared" ref="V46:V77" si="16">SUM(M46,U46)</f>
        <v>186</v>
      </c>
      <c r="W46" s="165"/>
      <c r="X46" s="165">
        <f t="shared" ref="X46:X77" si="17">SUM(W46,V46)</f>
        <v>186</v>
      </c>
      <c r="Y46" s="165">
        <f t="shared" ref="Y46:Y65" si="18">E46</f>
        <v>101</v>
      </c>
      <c r="Z46" s="165">
        <f t="shared" ref="Z46:Z77" si="19">SUM(X46,Y46)</f>
        <v>287</v>
      </c>
    </row>
    <row r="47" spans="1:26" x14ac:dyDescent="0.25">
      <c r="A47" s="169">
        <v>161</v>
      </c>
      <c r="B47" s="164" t="s">
        <v>104</v>
      </c>
      <c r="C47" s="164" t="s">
        <v>105</v>
      </c>
      <c r="D47" s="164" t="s">
        <v>60</v>
      </c>
      <c r="E47" s="165">
        <v>111</v>
      </c>
      <c r="F47" s="3">
        <v>16</v>
      </c>
      <c r="G47" s="3">
        <v>15</v>
      </c>
      <c r="H47" s="3">
        <v>20</v>
      </c>
      <c r="I47" s="166">
        <f t="shared" si="10"/>
        <v>51</v>
      </c>
      <c r="J47" s="3">
        <v>13</v>
      </c>
      <c r="K47" s="3">
        <v>13</v>
      </c>
      <c r="L47" s="1">
        <f t="shared" si="11"/>
        <v>26</v>
      </c>
      <c r="M47" s="1">
        <f t="shared" si="12"/>
        <v>77</v>
      </c>
      <c r="N47" s="3">
        <v>15</v>
      </c>
      <c r="O47" s="3">
        <v>14</v>
      </c>
      <c r="P47" s="3">
        <v>16</v>
      </c>
      <c r="Q47" s="1">
        <f t="shared" si="13"/>
        <v>45</v>
      </c>
      <c r="R47" s="3">
        <v>15</v>
      </c>
      <c r="S47" s="3">
        <v>17</v>
      </c>
      <c r="T47" s="1">
        <f t="shared" si="14"/>
        <v>32</v>
      </c>
      <c r="U47" s="1">
        <f t="shared" si="15"/>
        <v>77</v>
      </c>
      <c r="V47" s="167">
        <f t="shared" si="16"/>
        <v>154</v>
      </c>
      <c r="W47" s="165"/>
      <c r="X47" s="165">
        <f t="shared" si="17"/>
        <v>154</v>
      </c>
      <c r="Y47" s="165">
        <f t="shared" si="18"/>
        <v>111</v>
      </c>
      <c r="Z47" s="165">
        <f t="shared" si="19"/>
        <v>265</v>
      </c>
    </row>
    <row r="48" spans="1:26" x14ac:dyDescent="0.25">
      <c r="A48" s="169">
        <v>160</v>
      </c>
      <c r="B48" s="164" t="s">
        <v>291</v>
      </c>
      <c r="C48" s="164" t="s">
        <v>305</v>
      </c>
      <c r="D48" s="164" t="s">
        <v>422</v>
      </c>
      <c r="E48" s="165">
        <v>0</v>
      </c>
      <c r="F48" s="3">
        <v>24</v>
      </c>
      <c r="G48" s="3">
        <v>21</v>
      </c>
      <c r="H48" s="3">
        <v>24</v>
      </c>
      <c r="I48" s="166">
        <f t="shared" si="10"/>
        <v>69</v>
      </c>
      <c r="J48" s="3">
        <v>25</v>
      </c>
      <c r="K48" s="3">
        <v>22</v>
      </c>
      <c r="L48" s="1">
        <f t="shared" si="11"/>
        <v>47</v>
      </c>
      <c r="M48" s="1">
        <f t="shared" si="12"/>
        <v>116</v>
      </c>
      <c r="N48" s="3">
        <v>21</v>
      </c>
      <c r="O48" s="3">
        <v>24</v>
      </c>
      <c r="P48" s="3">
        <v>23</v>
      </c>
      <c r="Q48" s="1">
        <f t="shared" si="13"/>
        <v>68</v>
      </c>
      <c r="R48" s="3">
        <v>20</v>
      </c>
      <c r="S48" s="3">
        <v>22</v>
      </c>
      <c r="T48" s="1">
        <f t="shared" si="14"/>
        <v>42</v>
      </c>
      <c r="U48" s="1">
        <f t="shared" si="15"/>
        <v>110</v>
      </c>
      <c r="V48" s="167">
        <f t="shared" si="16"/>
        <v>226</v>
      </c>
      <c r="W48" s="165"/>
      <c r="X48" s="165">
        <f t="shared" si="17"/>
        <v>226</v>
      </c>
      <c r="Y48" s="165">
        <f t="shared" si="18"/>
        <v>0</v>
      </c>
      <c r="Z48" s="165">
        <f t="shared" si="19"/>
        <v>226</v>
      </c>
    </row>
    <row r="49" spans="1:26" x14ac:dyDescent="0.25">
      <c r="A49" s="169">
        <v>172</v>
      </c>
      <c r="B49" s="164" t="s">
        <v>292</v>
      </c>
      <c r="C49" s="164" t="s">
        <v>306</v>
      </c>
      <c r="D49" s="164" t="s">
        <v>454</v>
      </c>
      <c r="E49" s="165">
        <v>0</v>
      </c>
      <c r="F49" s="3">
        <v>19</v>
      </c>
      <c r="G49" s="3">
        <v>22</v>
      </c>
      <c r="H49" s="3">
        <v>24</v>
      </c>
      <c r="I49" s="166">
        <f t="shared" si="10"/>
        <v>65</v>
      </c>
      <c r="J49" s="3">
        <v>21</v>
      </c>
      <c r="K49" s="3">
        <v>22</v>
      </c>
      <c r="L49" s="1">
        <f t="shared" si="11"/>
        <v>43</v>
      </c>
      <c r="M49" s="1">
        <f t="shared" si="12"/>
        <v>108</v>
      </c>
      <c r="N49" s="3">
        <v>23</v>
      </c>
      <c r="O49" s="3">
        <v>24</v>
      </c>
      <c r="P49" s="3">
        <v>24</v>
      </c>
      <c r="Q49" s="1">
        <f t="shared" si="13"/>
        <v>71</v>
      </c>
      <c r="R49" s="3">
        <v>23</v>
      </c>
      <c r="S49" s="3">
        <v>22</v>
      </c>
      <c r="T49" s="1">
        <f t="shared" si="14"/>
        <v>45</v>
      </c>
      <c r="U49" s="1">
        <f t="shared" si="15"/>
        <v>116</v>
      </c>
      <c r="V49" s="167">
        <f t="shared" si="16"/>
        <v>224</v>
      </c>
      <c r="W49" s="165"/>
      <c r="X49" s="165">
        <f t="shared" si="17"/>
        <v>224</v>
      </c>
      <c r="Y49" s="165">
        <f t="shared" si="18"/>
        <v>0</v>
      </c>
      <c r="Z49" s="165">
        <f t="shared" si="19"/>
        <v>224</v>
      </c>
    </row>
    <row r="50" spans="1:26" x14ac:dyDescent="0.25">
      <c r="A50" s="169">
        <v>154</v>
      </c>
      <c r="B50" s="164" t="s">
        <v>287</v>
      </c>
      <c r="C50" s="164" t="s">
        <v>302</v>
      </c>
      <c r="D50" s="164" t="s">
        <v>208</v>
      </c>
      <c r="E50" s="165">
        <v>0</v>
      </c>
      <c r="F50" s="3">
        <v>21</v>
      </c>
      <c r="G50" s="3">
        <v>23</v>
      </c>
      <c r="H50" s="3">
        <v>22</v>
      </c>
      <c r="I50" s="166">
        <f t="shared" si="10"/>
        <v>66</v>
      </c>
      <c r="J50" s="3">
        <v>22</v>
      </c>
      <c r="K50" s="3">
        <v>20</v>
      </c>
      <c r="L50" s="1">
        <f t="shared" si="11"/>
        <v>42</v>
      </c>
      <c r="M50" s="1">
        <f t="shared" si="12"/>
        <v>108</v>
      </c>
      <c r="N50" s="3">
        <v>20</v>
      </c>
      <c r="O50" s="3">
        <v>24</v>
      </c>
      <c r="P50" s="3">
        <v>25</v>
      </c>
      <c r="Q50" s="1">
        <f t="shared" si="13"/>
        <v>69</v>
      </c>
      <c r="R50" s="3">
        <v>23</v>
      </c>
      <c r="S50" s="3">
        <v>19</v>
      </c>
      <c r="T50" s="1">
        <f t="shared" si="14"/>
        <v>42</v>
      </c>
      <c r="U50" s="1">
        <f t="shared" si="15"/>
        <v>111</v>
      </c>
      <c r="V50" s="167">
        <f t="shared" si="16"/>
        <v>219</v>
      </c>
      <c r="W50" s="165"/>
      <c r="X50" s="165">
        <f t="shared" si="17"/>
        <v>219</v>
      </c>
      <c r="Y50" s="165">
        <f t="shared" si="18"/>
        <v>0</v>
      </c>
      <c r="Z50" s="165">
        <f t="shared" si="19"/>
        <v>219</v>
      </c>
    </row>
    <row r="51" spans="1:26" x14ac:dyDescent="0.25">
      <c r="A51" s="169">
        <v>189</v>
      </c>
      <c r="B51" s="164" t="s">
        <v>297</v>
      </c>
      <c r="C51" s="164" t="s">
        <v>94</v>
      </c>
      <c r="D51" s="164" t="s">
        <v>430</v>
      </c>
      <c r="E51" s="165">
        <v>0</v>
      </c>
      <c r="F51" s="3">
        <v>19</v>
      </c>
      <c r="G51" s="3">
        <v>20</v>
      </c>
      <c r="H51" s="3">
        <v>22</v>
      </c>
      <c r="I51" s="166">
        <f t="shared" si="10"/>
        <v>61</v>
      </c>
      <c r="J51" s="3">
        <v>24</v>
      </c>
      <c r="K51" s="3">
        <v>22</v>
      </c>
      <c r="L51" s="1">
        <f t="shared" si="11"/>
        <v>46</v>
      </c>
      <c r="M51" s="1">
        <f t="shared" si="12"/>
        <v>107</v>
      </c>
      <c r="N51" s="3">
        <v>22</v>
      </c>
      <c r="O51" s="3">
        <v>21</v>
      </c>
      <c r="P51" s="3">
        <v>21</v>
      </c>
      <c r="Q51" s="1">
        <f t="shared" si="13"/>
        <v>64</v>
      </c>
      <c r="R51" s="3">
        <v>20</v>
      </c>
      <c r="S51" s="3">
        <v>22</v>
      </c>
      <c r="T51" s="1">
        <f t="shared" si="14"/>
        <v>42</v>
      </c>
      <c r="U51" s="1">
        <f t="shared" si="15"/>
        <v>106</v>
      </c>
      <c r="V51" s="167">
        <f t="shared" si="16"/>
        <v>213</v>
      </c>
      <c r="W51" s="165"/>
      <c r="X51" s="165">
        <f t="shared" si="17"/>
        <v>213</v>
      </c>
      <c r="Y51" s="165">
        <f t="shared" si="18"/>
        <v>0</v>
      </c>
      <c r="Z51" s="165">
        <f t="shared" si="19"/>
        <v>213</v>
      </c>
    </row>
    <row r="52" spans="1:26" x14ac:dyDescent="0.25">
      <c r="A52" s="169">
        <v>156</v>
      </c>
      <c r="B52" s="164" t="s">
        <v>289</v>
      </c>
      <c r="C52" s="164" t="s">
        <v>304</v>
      </c>
      <c r="D52" s="164" t="s">
        <v>60</v>
      </c>
      <c r="E52" s="165">
        <v>0</v>
      </c>
      <c r="F52" s="3">
        <v>17</v>
      </c>
      <c r="G52" s="3">
        <v>21</v>
      </c>
      <c r="H52" s="3">
        <v>21</v>
      </c>
      <c r="I52" s="166">
        <f t="shared" si="10"/>
        <v>59</v>
      </c>
      <c r="J52" s="3">
        <v>23</v>
      </c>
      <c r="K52" s="3">
        <v>21</v>
      </c>
      <c r="L52" s="1">
        <f t="shared" si="11"/>
        <v>44</v>
      </c>
      <c r="M52" s="1">
        <f t="shared" si="12"/>
        <v>103</v>
      </c>
      <c r="N52" s="3">
        <v>21</v>
      </c>
      <c r="O52" s="3">
        <v>21</v>
      </c>
      <c r="P52" s="3">
        <v>21</v>
      </c>
      <c r="Q52" s="1">
        <f t="shared" si="13"/>
        <v>63</v>
      </c>
      <c r="R52" s="3">
        <v>23</v>
      </c>
      <c r="S52" s="3">
        <v>22</v>
      </c>
      <c r="T52" s="1">
        <f t="shared" si="14"/>
        <v>45</v>
      </c>
      <c r="U52" s="1">
        <f t="shared" si="15"/>
        <v>108</v>
      </c>
      <c r="V52" s="167">
        <f t="shared" si="16"/>
        <v>211</v>
      </c>
      <c r="W52" s="165"/>
      <c r="X52" s="165">
        <f t="shared" si="17"/>
        <v>211</v>
      </c>
      <c r="Y52" s="165">
        <f t="shared" si="18"/>
        <v>0</v>
      </c>
      <c r="Z52" s="165">
        <f t="shared" si="19"/>
        <v>211</v>
      </c>
    </row>
    <row r="53" spans="1:26" x14ac:dyDescent="0.25">
      <c r="A53" s="173">
        <v>240</v>
      </c>
      <c r="B53" s="164" t="s">
        <v>271</v>
      </c>
      <c r="C53" s="174" t="s">
        <v>80</v>
      </c>
      <c r="D53" s="174" t="s">
        <v>223</v>
      </c>
      <c r="E53" s="174">
        <v>0</v>
      </c>
      <c r="F53" s="174">
        <v>24</v>
      </c>
      <c r="G53" s="174">
        <v>19</v>
      </c>
      <c r="H53" s="173">
        <v>20</v>
      </c>
      <c r="I53" s="166">
        <f t="shared" si="10"/>
        <v>63</v>
      </c>
      <c r="J53" s="173">
        <v>21</v>
      </c>
      <c r="K53" s="173">
        <v>19</v>
      </c>
      <c r="L53" s="1">
        <f t="shared" si="11"/>
        <v>40</v>
      </c>
      <c r="M53" s="1">
        <f t="shared" si="12"/>
        <v>103</v>
      </c>
      <c r="N53" s="173">
        <v>25</v>
      </c>
      <c r="O53" s="173">
        <v>21</v>
      </c>
      <c r="P53" s="173">
        <v>20</v>
      </c>
      <c r="Q53" s="1">
        <f t="shared" si="13"/>
        <v>66</v>
      </c>
      <c r="R53" s="173">
        <v>20</v>
      </c>
      <c r="S53" s="173">
        <v>20</v>
      </c>
      <c r="T53" s="1">
        <f t="shared" si="14"/>
        <v>40</v>
      </c>
      <c r="U53" s="1">
        <f t="shared" si="15"/>
        <v>106</v>
      </c>
      <c r="V53" s="167">
        <f t="shared" si="16"/>
        <v>209</v>
      </c>
      <c r="W53" s="175"/>
      <c r="X53" s="165">
        <f t="shared" si="17"/>
        <v>209</v>
      </c>
      <c r="Y53" s="165">
        <f t="shared" si="18"/>
        <v>0</v>
      </c>
      <c r="Z53" s="165">
        <f t="shared" si="19"/>
        <v>209</v>
      </c>
    </row>
    <row r="54" spans="1:26" x14ac:dyDescent="0.25">
      <c r="A54" s="173">
        <v>256</v>
      </c>
      <c r="B54" s="173" t="s">
        <v>64</v>
      </c>
      <c r="C54" s="173" t="s">
        <v>414</v>
      </c>
      <c r="D54" s="173" t="s">
        <v>65</v>
      </c>
      <c r="E54" s="173">
        <v>0</v>
      </c>
      <c r="F54" s="173">
        <v>20</v>
      </c>
      <c r="G54" s="173">
        <v>18</v>
      </c>
      <c r="H54" s="173">
        <v>21</v>
      </c>
      <c r="I54" s="166">
        <f t="shared" si="10"/>
        <v>59</v>
      </c>
      <c r="J54" s="173">
        <v>22</v>
      </c>
      <c r="K54" s="173">
        <v>22</v>
      </c>
      <c r="L54" s="1">
        <f t="shared" si="11"/>
        <v>44</v>
      </c>
      <c r="M54" s="1">
        <f t="shared" si="12"/>
        <v>103</v>
      </c>
      <c r="N54" s="173">
        <v>18</v>
      </c>
      <c r="O54" s="173">
        <v>22</v>
      </c>
      <c r="P54" s="173">
        <v>21</v>
      </c>
      <c r="Q54" s="1">
        <f t="shared" si="13"/>
        <v>61</v>
      </c>
      <c r="R54" s="173">
        <v>20</v>
      </c>
      <c r="S54" s="173">
        <v>23</v>
      </c>
      <c r="T54" s="1">
        <f t="shared" si="14"/>
        <v>43</v>
      </c>
      <c r="U54" s="1">
        <f t="shared" si="15"/>
        <v>104</v>
      </c>
      <c r="V54" s="167">
        <f t="shared" si="16"/>
        <v>207</v>
      </c>
      <c r="W54" s="165"/>
      <c r="X54" s="165">
        <f t="shared" si="17"/>
        <v>207</v>
      </c>
      <c r="Y54" s="165">
        <f t="shared" si="18"/>
        <v>0</v>
      </c>
      <c r="Z54" s="165">
        <f t="shared" si="19"/>
        <v>207</v>
      </c>
    </row>
    <row r="55" spans="1:26" x14ac:dyDescent="0.25">
      <c r="A55" s="169">
        <v>184</v>
      </c>
      <c r="B55" s="164" t="s">
        <v>296</v>
      </c>
      <c r="C55" s="164" t="s">
        <v>262</v>
      </c>
      <c r="D55" s="164" t="s">
        <v>312</v>
      </c>
      <c r="E55" s="165">
        <v>0</v>
      </c>
      <c r="F55" s="3">
        <v>19</v>
      </c>
      <c r="G55" s="3">
        <v>21</v>
      </c>
      <c r="H55" s="3">
        <v>23</v>
      </c>
      <c r="I55" s="166">
        <f t="shared" si="10"/>
        <v>63</v>
      </c>
      <c r="J55" s="3">
        <v>18</v>
      </c>
      <c r="K55" s="3">
        <v>22</v>
      </c>
      <c r="L55" s="1">
        <f t="shared" si="11"/>
        <v>40</v>
      </c>
      <c r="M55" s="1">
        <f t="shared" si="12"/>
        <v>103</v>
      </c>
      <c r="N55" s="3">
        <v>20</v>
      </c>
      <c r="O55" s="3">
        <v>21</v>
      </c>
      <c r="P55" s="3">
        <v>21</v>
      </c>
      <c r="Q55" s="1">
        <f t="shared" si="13"/>
        <v>62</v>
      </c>
      <c r="R55" s="3">
        <v>22</v>
      </c>
      <c r="S55" s="3">
        <v>19</v>
      </c>
      <c r="T55" s="1">
        <f t="shared" si="14"/>
        <v>41</v>
      </c>
      <c r="U55" s="1">
        <f t="shared" si="15"/>
        <v>103</v>
      </c>
      <c r="V55" s="167">
        <f t="shared" si="16"/>
        <v>206</v>
      </c>
      <c r="W55" s="165"/>
      <c r="X55" s="165">
        <f t="shared" si="17"/>
        <v>206</v>
      </c>
      <c r="Y55" s="165">
        <f t="shared" si="18"/>
        <v>0</v>
      </c>
      <c r="Z55" s="165">
        <f t="shared" si="19"/>
        <v>206</v>
      </c>
    </row>
    <row r="56" spans="1:26" x14ac:dyDescent="0.25">
      <c r="A56" s="169">
        <v>182</v>
      </c>
      <c r="B56" s="164" t="s">
        <v>295</v>
      </c>
      <c r="C56" s="164" t="s">
        <v>72</v>
      </c>
      <c r="D56" s="164" t="s">
        <v>37</v>
      </c>
      <c r="E56" s="165">
        <v>0</v>
      </c>
      <c r="F56" s="3">
        <v>20</v>
      </c>
      <c r="G56" s="3">
        <v>21</v>
      </c>
      <c r="H56" s="3">
        <v>21</v>
      </c>
      <c r="I56" s="166">
        <f t="shared" si="10"/>
        <v>62</v>
      </c>
      <c r="J56" s="3">
        <v>21</v>
      </c>
      <c r="K56" s="3">
        <v>18</v>
      </c>
      <c r="L56" s="1">
        <f t="shared" si="11"/>
        <v>39</v>
      </c>
      <c r="M56" s="1">
        <f t="shared" si="12"/>
        <v>101</v>
      </c>
      <c r="N56" s="3">
        <v>21</v>
      </c>
      <c r="O56" s="3">
        <v>22</v>
      </c>
      <c r="P56" s="3">
        <v>20</v>
      </c>
      <c r="Q56" s="1">
        <f t="shared" si="13"/>
        <v>63</v>
      </c>
      <c r="R56" s="3">
        <v>20</v>
      </c>
      <c r="S56" s="3">
        <v>19</v>
      </c>
      <c r="T56" s="1">
        <f t="shared" si="14"/>
        <v>39</v>
      </c>
      <c r="U56" s="1">
        <f t="shared" si="15"/>
        <v>102</v>
      </c>
      <c r="V56" s="167">
        <f t="shared" si="16"/>
        <v>203</v>
      </c>
      <c r="W56" s="165"/>
      <c r="X56" s="165">
        <f t="shared" si="17"/>
        <v>203</v>
      </c>
      <c r="Y56" s="165">
        <f t="shared" si="18"/>
        <v>0</v>
      </c>
      <c r="Z56" s="165">
        <f t="shared" si="19"/>
        <v>203</v>
      </c>
    </row>
    <row r="57" spans="1:26" x14ac:dyDescent="0.25">
      <c r="A57" s="173">
        <v>259</v>
      </c>
      <c r="B57" s="173" t="s">
        <v>417</v>
      </c>
      <c r="C57" s="173" t="s">
        <v>261</v>
      </c>
      <c r="D57" s="173" t="s">
        <v>439</v>
      </c>
      <c r="E57" s="173">
        <v>0</v>
      </c>
      <c r="F57" s="173">
        <v>20</v>
      </c>
      <c r="G57" s="173">
        <v>21</v>
      </c>
      <c r="H57" s="173">
        <v>20</v>
      </c>
      <c r="I57" s="166">
        <f t="shared" si="10"/>
        <v>61</v>
      </c>
      <c r="J57" s="173">
        <v>22</v>
      </c>
      <c r="K57" s="173">
        <v>19</v>
      </c>
      <c r="L57" s="1">
        <f t="shared" si="11"/>
        <v>41</v>
      </c>
      <c r="M57" s="1">
        <f t="shared" si="12"/>
        <v>102</v>
      </c>
      <c r="N57" s="173">
        <v>20</v>
      </c>
      <c r="O57" s="173">
        <v>20</v>
      </c>
      <c r="P57" s="173">
        <v>18</v>
      </c>
      <c r="Q57" s="1">
        <f t="shared" si="13"/>
        <v>58</v>
      </c>
      <c r="R57" s="173">
        <v>20</v>
      </c>
      <c r="S57" s="173">
        <v>22</v>
      </c>
      <c r="T57" s="1">
        <f t="shared" si="14"/>
        <v>42</v>
      </c>
      <c r="U57" s="1">
        <f t="shared" si="15"/>
        <v>100</v>
      </c>
      <c r="V57" s="167">
        <f t="shared" si="16"/>
        <v>202</v>
      </c>
      <c r="W57" s="165"/>
      <c r="X57" s="165">
        <f t="shared" si="17"/>
        <v>202</v>
      </c>
      <c r="Y57" s="165">
        <f t="shared" si="18"/>
        <v>0</v>
      </c>
      <c r="Z57" s="165">
        <f t="shared" si="19"/>
        <v>202</v>
      </c>
    </row>
    <row r="58" spans="1:26" hidden="1" x14ac:dyDescent="0.25">
      <c r="A58" s="169">
        <v>152</v>
      </c>
      <c r="B58" s="164" t="s">
        <v>286</v>
      </c>
      <c r="C58" s="164" t="s">
        <v>301</v>
      </c>
      <c r="D58" s="164" t="s">
        <v>434</v>
      </c>
      <c r="E58" s="165">
        <v>0</v>
      </c>
      <c r="F58" s="3">
        <v>18</v>
      </c>
      <c r="G58" s="3">
        <v>19</v>
      </c>
      <c r="H58" s="3">
        <v>21</v>
      </c>
      <c r="I58" s="166">
        <f t="shared" si="10"/>
        <v>58</v>
      </c>
      <c r="J58" s="3">
        <v>22</v>
      </c>
      <c r="K58" s="3">
        <v>22</v>
      </c>
      <c r="L58" s="1">
        <f t="shared" si="11"/>
        <v>44</v>
      </c>
      <c r="M58" s="1">
        <f t="shared" si="12"/>
        <v>102</v>
      </c>
      <c r="N58" s="3"/>
      <c r="O58" s="3"/>
      <c r="P58" s="3"/>
      <c r="Q58" s="1">
        <f t="shared" si="13"/>
        <v>0</v>
      </c>
      <c r="R58" s="3"/>
      <c r="S58" s="3"/>
      <c r="T58" s="1">
        <f t="shared" si="14"/>
        <v>0</v>
      </c>
      <c r="U58" s="1">
        <f t="shared" si="15"/>
        <v>0</v>
      </c>
      <c r="V58" s="167">
        <f t="shared" si="16"/>
        <v>102</v>
      </c>
      <c r="W58" s="165"/>
      <c r="X58" s="165">
        <f t="shared" si="17"/>
        <v>102</v>
      </c>
      <c r="Y58" s="165">
        <f t="shared" si="18"/>
        <v>0</v>
      </c>
      <c r="Z58" s="165">
        <f t="shared" si="19"/>
        <v>102</v>
      </c>
    </row>
    <row r="59" spans="1:26" x14ac:dyDescent="0.25">
      <c r="A59" s="169">
        <v>173</v>
      </c>
      <c r="B59" s="164" t="s">
        <v>293</v>
      </c>
      <c r="C59" s="164" t="s">
        <v>307</v>
      </c>
      <c r="D59" s="164" t="s">
        <v>65</v>
      </c>
      <c r="E59" s="165">
        <v>0</v>
      </c>
      <c r="F59" s="3">
        <v>17</v>
      </c>
      <c r="G59" s="3">
        <v>16</v>
      </c>
      <c r="H59" s="3">
        <v>18</v>
      </c>
      <c r="I59" s="166">
        <f t="shared" si="10"/>
        <v>51</v>
      </c>
      <c r="J59" s="3">
        <v>18</v>
      </c>
      <c r="K59" s="3">
        <v>22</v>
      </c>
      <c r="L59" s="1">
        <f t="shared" si="11"/>
        <v>40</v>
      </c>
      <c r="M59" s="1">
        <f t="shared" si="12"/>
        <v>91</v>
      </c>
      <c r="N59" s="3">
        <v>23</v>
      </c>
      <c r="O59" s="3">
        <v>23</v>
      </c>
      <c r="P59" s="3">
        <v>19</v>
      </c>
      <c r="Q59" s="1">
        <f t="shared" si="13"/>
        <v>65</v>
      </c>
      <c r="R59" s="3">
        <v>19</v>
      </c>
      <c r="S59" s="3">
        <v>19</v>
      </c>
      <c r="T59" s="1">
        <f t="shared" si="14"/>
        <v>38</v>
      </c>
      <c r="U59" s="1">
        <f t="shared" si="15"/>
        <v>103</v>
      </c>
      <c r="V59" s="167">
        <f t="shared" si="16"/>
        <v>194</v>
      </c>
      <c r="W59" s="165"/>
      <c r="X59" s="165">
        <f t="shared" si="17"/>
        <v>194</v>
      </c>
      <c r="Y59" s="165">
        <f t="shared" si="18"/>
        <v>0</v>
      </c>
      <c r="Z59" s="165">
        <f t="shared" si="19"/>
        <v>194</v>
      </c>
    </row>
    <row r="60" spans="1:26" x14ac:dyDescent="0.25">
      <c r="A60" s="173">
        <v>257</v>
      </c>
      <c r="B60" s="173" t="s">
        <v>415</v>
      </c>
      <c r="C60" s="173" t="s">
        <v>416</v>
      </c>
      <c r="D60" s="173" t="s">
        <v>438</v>
      </c>
      <c r="E60" s="173">
        <v>0</v>
      </c>
      <c r="F60" s="173">
        <v>22</v>
      </c>
      <c r="G60" s="173">
        <v>24</v>
      </c>
      <c r="H60" s="173">
        <v>20</v>
      </c>
      <c r="I60" s="166">
        <f t="shared" si="10"/>
        <v>66</v>
      </c>
      <c r="J60" s="173">
        <v>22</v>
      </c>
      <c r="K60" s="173">
        <v>21</v>
      </c>
      <c r="L60" s="1">
        <f t="shared" si="11"/>
        <v>43</v>
      </c>
      <c r="M60" s="1">
        <f t="shared" si="12"/>
        <v>109</v>
      </c>
      <c r="N60" s="173">
        <v>22</v>
      </c>
      <c r="O60" s="173">
        <v>23</v>
      </c>
      <c r="P60" s="173">
        <v>23</v>
      </c>
      <c r="Q60" s="1">
        <f t="shared" si="13"/>
        <v>68</v>
      </c>
      <c r="R60" s="173" t="s">
        <v>477</v>
      </c>
      <c r="S60" s="173" t="s">
        <v>477</v>
      </c>
      <c r="T60" s="1">
        <f t="shared" si="14"/>
        <v>0</v>
      </c>
      <c r="U60" s="1">
        <f t="shared" si="15"/>
        <v>68</v>
      </c>
      <c r="V60" s="167">
        <f t="shared" si="16"/>
        <v>177</v>
      </c>
      <c r="W60" s="165"/>
      <c r="X60" s="165">
        <f t="shared" si="17"/>
        <v>177</v>
      </c>
      <c r="Y60" s="165">
        <f t="shared" si="18"/>
        <v>0</v>
      </c>
      <c r="Z60" s="165">
        <f t="shared" si="19"/>
        <v>177</v>
      </c>
    </row>
    <row r="61" spans="1:26" x14ac:dyDescent="0.25">
      <c r="A61" s="169">
        <v>176</v>
      </c>
      <c r="B61" s="164" t="s">
        <v>294</v>
      </c>
      <c r="C61" s="164" t="s">
        <v>308</v>
      </c>
      <c r="D61" s="164" t="s">
        <v>435</v>
      </c>
      <c r="E61" s="165">
        <v>0</v>
      </c>
      <c r="F61" s="3">
        <v>16</v>
      </c>
      <c r="G61" s="3">
        <v>15</v>
      </c>
      <c r="H61" s="3">
        <v>21</v>
      </c>
      <c r="I61" s="166">
        <f t="shared" si="10"/>
        <v>52</v>
      </c>
      <c r="J61" s="3">
        <v>16</v>
      </c>
      <c r="K61" s="3">
        <v>17</v>
      </c>
      <c r="L61" s="1">
        <f t="shared" si="11"/>
        <v>33</v>
      </c>
      <c r="M61" s="1">
        <f t="shared" si="12"/>
        <v>85</v>
      </c>
      <c r="N61" s="3">
        <v>20</v>
      </c>
      <c r="O61" s="3">
        <v>16</v>
      </c>
      <c r="P61" s="3">
        <v>18</v>
      </c>
      <c r="Q61" s="1">
        <f t="shared" si="13"/>
        <v>54</v>
      </c>
      <c r="R61" s="3">
        <v>19</v>
      </c>
      <c r="S61" s="3">
        <v>18</v>
      </c>
      <c r="T61" s="1">
        <f t="shared" si="14"/>
        <v>37</v>
      </c>
      <c r="U61" s="1">
        <f t="shared" si="15"/>
        <v>91</v>
      </c>
      <c r="V61" s="167">
        <f t="shared" si="16"/>
        <v>176</v>
      </c>
      <c r="W61" s="165"/>
      <c r="X61" s="165">
        <f t="shared" si="17"/>
        <v>176</v>
      </c>
      <c r="Y61" s="165">
        <f t="shared" si="18"/>
        <v>0</v>
      </c>
      <c r="Z61" s="165">
        <f t="shared" si="19"/>
        <v>176</v>
      </c>
    </row>
    <row r="62" spans="1:26" hidden="1" x14ac:dyDescent="0.25">
      <c r="A62" s="169">
        <v>159</v>
      </c>
      <c r="B62" s="164" t="s">
        <v>290</v>
      </c>
      <c r="C62" s="164" t="s">
        <v>219</v>
      </c>
      <c r="D62" s="164" t="s">
        <v>436</v>
      </c>
      <c r="E62" s="165">
        <v>0</v>
      </c>
      <c r="F62" s="3">
        <v>17</v>
      </c>
      <c r="G62" s="3">
        <v>16</v>
      </c>
      <c r="H62" s="3">
        <v>18</v>
      </c>
      <c r="I62" s="166">
        <f t="shared" si="10"/>
        <v>51</v>
      </c>
      <c r="J62" s="3">
        <v>18</v>
      </c>
      <c r="K62" s="3">
        <v>18</v>
      </c>
      <c r="L62" s="1">
        <f t="shared" si="11"/>
        <v>36</v>
      </c>
      <c r="M62" s="1">
        <f t="shared" si="12"/>
        <v>87</v>
      </c>
      <c r="N62" s="3"/>
      <c r="O62" s="3"/>
      <c r="P62" s="3"/>
      <c r="Q62" s="1">
        <f t="shared" si="13"/>
        <v>0</v>
      </c>
      <c r="R62" s="3"/>
      <c r="S62" s="3"/>
      <c r="T62" s="1">
        <f t="shared" si="14"/>
        <v>0</v>
      </c>
      <c r="U62" s="1">
        <f t="shared" si="15"/>
        <v>0</v>
      </c>
      <c r="V62" s="167">
        <f t="shared" si="16"/>
        <v>87</v>
      </c>
      <c r="W62" s="165"/>
      <c r="X62" s="165">
        <f t="shared" si="17"/>
        <v>87</v>
      </c>
      <c r="Y62" s="165">
        <f t="shared" si="18"/>
        <v>0</v>
      </c>
      <c r="Z62" s="165">
        <f t="shared" si="19"/>
        <v>87</v>
      </c>
    </row>
    <row r="63" spans="1:26" x14ac:dyDescent="0.25">
      <c r="A63" s="169">
        <v>193</v>
      </c>
      <c r="B63" s="164" t="s">
        <v>299</v>
      </c>
      <c r="C63" s="164" t="s">
        <v>310</v>
      </c>
      <c r="D63" s="164" t="s">
        <v>437</v>
      </c>
      <c r="E63" s="165">
        <v>0</v>
      </c>
      <c r="F63" s="3">
        <v>15</v>
      </c>
      <c r="G63" s="3">
        <v>17</v>
      </c>
      <c r="H63" s="3">
        <v>17</v>
      </c>
      <c r="I63" s="166">
        <f t="shared" si="10"/>
        <v>49</v>
      </c>
      <c r="J63" s="3">
        <v>21</v>
      </c>
      <c r="K63" s="3">
        <v>16</v>
      </c>
      <c r="L63" s="1">
        <f t="shared" si="11"/>
        <v>37</v>
      </c>
      <c r="M63" s="1">
        <f t="shared" si="12"/>
        <v>86</v>
      </c>
      <c r="N63" s="3">
        <v>18</v>
      </c>
      <c r="O63" s="3">
        <v>17</v>
      </c>
      <c r="P63" s="3">
        <v>19</v>
      </c>
      <c r="Q63" s="1">
        <f t="shared" si="13"/>
        <v>54</v>
      </c>
      <c r="R63" s="3">
        <v>19</v>
      </c>
      <c r="S63" s="3">
        <v>17</v>
      </c>
      <c r="T63" s="1">
        <f t="shared" si="14"/>
        <v>36</v>
      </c>
      <c r="U63" s="1">
        <f t="shared" si="15"/>
        <v>90</v>
      </c>
      <c r="V63" s="167">
        <f t="shared" si="16"/>
        <v>176</v>
      </c>
      <c r="W63" s="165"/>
      <c r="X63" s="165">
        <f t="shared" si="17"/>
        <v>176</v>
      </c>
      <c r="Y63" s="165">
        <f t="shared" si="18"/>
        <v>0</v>
      </c>
      <c r="Z63" s="165">
        <f t="shared" si="19"/>
        <v>176</v>
      </c>
    </row>
    <row r="64" spans="1:26" s="51" customFormat="1" x14ac:dyDescent="0.2">
      <c r="A64" s="169">
        <v>185</v>
      </c>
      <c r="B64" s="164" t="s">
        <v>121</v>
      </c>
      <c r="C64" s="164" t="s">
        <v>309</v>
      </c>
      <c r="D64" s="164" t="s">
        <v>433</v>
      </c>
      <c r="E64" s="165">
        <v>0</v>
      </c>
      <c r="F64" s="3">
        <v>14</v>
      </c>
      <c r="G64" s="3">
        <v>17</v>
      </c>
      <c r="H64" s="3">
        <v>17</v>
      </c>
      <c r="I64" s="166">
        <f t="shared" si="10"/>
        <v>48</v>
      </c>
      <c r="J64" s="3">
        <v>18</v>
      </c>
      <c r="K64" s="3">
        <v>17</v>
      </c>
      <c r="L64" s="1">
        <f t="shared" si="11"/>
        <v>35</v>
      </c>
      <c r="M64" s="1">
        <f t="shared" si="12"/>
        <v>83</v>
      </c>
      <c r="N64" s="3">
        <v>17</v>
      </c>
      <c r="O64" s="3">
        <v>16</v>
      </c>
      <c r="P64" s="3">
        <v>21</v>
      </c>
      <c r="Q64" s="1">
        <f t="shared" si="13"/>
        <v>54</v>
      </c>
      <c r="R64" s="3">
        <v>18</v>
      </c>
      <c r="S64" s="3">
        <v>17</v>
      </c>
      <c r="T64" s="1">
        <f t="shared" si="14"/>
        <v>35</v>
      </c>
      <c r="U64" s="1">
        <f t="shared" si="15"/>
        <v>89</v>
      </c>
      <c r="V64" s="167">
        <f t="shared" si="16"/>
        <v>172</v>
      </c>
      <c r="W64" s="165"/>
      <c r="X64" s="165">
        <f t="shared" si="17"/>
        <v>172</v>
      </c>
      <c r="Y64" s="165">
        <f t="shared" si="18"/>
        <v>0</v>
      </c>
      <c r="Z64" s="165">
        <f t="shared" si="19"/>
        <v>172</v>
      </c>
    </row>
    <row r="65" spans="1:26" x14ac:dyDescent="0.25">
      <c r="A65" s="169">
        <v>150</v>
      </c>
      <c r="B65" s="164" t="s">
        <v>285</v>
      </c>
      <c r="C65" s="164" t="s">
        <v>300</v>
      </c>
      <c r="D65" s="164" t="s">
        <v>429</v>
      </c>
      <c r="E65" s="165">
        <v>0</v>
      </c>
      <c r="F65" s="3">
        <v>22</v>
      </c>
      <c r="G65" s="3">
        <v>15</v>
      </c>
      <c r="H65" s="3">
        <v>17</v>
      </c>
      <c r="I65" s="166">
        <f t="shared" si="10"/>
        <v>54</v>
      </c>
      <c r="J65" s="3">
        <v>23</v>
      </c>
      <c r="K65" s="3">
        <v>21</v>
      </c>
      <c r="L65" s="1">
        <f t="shared" si="11"/>
        <v>44</v>
      </c>
      <c r="M65" s="1">
        <f t="shared" si="12"/>
        <v>98</v>
      </c>
      <c r="N65" s="3" t="s">
        <v>477</v>
      </c>
      <c r="O65" s="3" t="s">
        <v>477</v>
      </c>
      <c r="P65" s="3" t="s">
        <v>477</v>
      </c>
      <c r="Q65" s="1">
        <f t="shared" si="13"/>
        <v>0</v>
      </c>
      <c r="R65" s="3" t="s">
        <v>477</v>
      </c>
      <c r="S65" s="3" t="s">
        <v>477</v>
      </c>
      <c r="T65" s="1">
        <f t="shared" si="14"/>
        <v>0</v>
      </c>
      <c r="U65" s="1">
        <f t="shared" si="15"/>
        <v>0</v>
      </c>
      <c r="V65" s="167">
        <f t="shared" si="16"/>
        <v>98</v>
      </c>
      <c r="W65" s="165"/>
      <c r="X65" s="165">
        <f t="shared" si="17"/>
        <v>98</v>
      </c>
      <c r="Y65" s="165">
        <f t="shared" si="18"/>
        <v>0</v>
      </c>
      <c r="Z65" s="165">
        <f t="shared" si="19"/>
        <v>98</v>
      </c>
    </row>
    <row r="66" spans="1:26" hidden="1" x14ac:dyDescent="0.25">
      <c r="A66" s="169">
        <v>155</v>
      </c>
      <c r="B66" s="164" t="s">
        <v>288</v>
      </c>
      <c r="C66" s="164" t="s">
        <v>303</v>
      </c>
      <c r="D66" s="164" t="s">
        <v>60</v>
      </c>
      <c r="E66" s="165">
        <v>0</v>
      </c>
      <c r="F66" s="3" t="s">
        <v>477</v>
      </c>
      <c r="G66" s="3" t="s">
        <v>477</v>
      </c>
      <c r="H66" s="3" t="s">
        <v>477</v>
      </c>
      <c r="I66" s="166">
        <f t="shared" ref="I66:I67" si="20">SUM(F66:H66)</f>
        <v>0</v>
      </c>
      <c r="J66" s="3" t="s">
        <v>477</v>
      </c>
      <c r="K66" s="3" t="s">
        <v>477</v>
      </c>
      <c r="L66" s="1">
        <f t="shared" ref="L66:L67" si="21">SUM(J66:K66)</f>
        <v>0</v>
      </c>
      <c r="M66" s="1">
        <f t="shared" ref="M66:M67" si="22">SUM(L66,I66)</f>
        <v>0</v>
      </c>
      <c r="N66" s="3"/>
      <c r="O66" s="3"/>
      <c r="P66" s="3"/>
      <c r="Q66" s="1">
        <f t="shared" ref="Q66:Q67" si="23">SUM(N66:P66)</f>
        <v>0</v>
      </c>
      <c r="R66" s="3"/>
      <c r="S66" s="3"/>
      <c r="T66" s="1">
        <f t="shared" ref="T66:T67" si="24">SUM(R66:S66)</f>
        <v>0</v>
      </c>
      <c r="U66" s="1">
        <f t="shared" ref="U66:U67" si="25">SUM(T66,Q66)</f>
        <v>0</v>
      </c>
      <c r="V66" s="167">
        <f t="shared" ref="V66:V67" si="26">SUM(M66,U66)</f>
        <v>0</v>
      </c>
      <c r="W66" s="165"/>
      <c r="X66" s="165">
        <f t="shared" ref="X66:X67" si="27">SUM(W66,V66)</f>
        <v>0</v>
      </c>
      <c r="Y66" s="165">
        <f t="shared" ref="Y66:Y67" si="28">E66</f>
        <v>0</v>
      </c>
      <c r="Z66" s="165">
        <f t="shared" ref="Z66:Z67" si="29">SUM(X66,Y66)</f>
        <v>0</v>
      </c>
    </row>
    <row r="67" spans="1:26" hidden="1" x14ac:dyDescent="0.25">
      <c r="A67" s="169">
        <v>190</v>
      </c>
      <c r="B67" s="164" t="s">
        <v>298</v>
      </c>
      <c r="C67" s="164" t="s">
        <v>300</v>
      </c>
      <c r="D67" s="164" t="s">
        <v>202</v>
      </c>
      <c r="E67" s="165">
        <v>0</v>
      </c>
      <c r="F67" s="3" t="s">
        <v>477</v>
      </c>
      <c r="G67" s="3" t="s">
        <v>478</v>
      </c>
      <c r="H67" s="3" t="s">
        <v>477</v>
      </c>
      <c r="I67" s="166">
        <f t="shared" si="20"/>
        <v>0</v>
      </c>
      <c r="J67" s="3" t="s">
        <v>477</v>
      </c>
      <c r="K67" s="3" t="s">
        <v>477</v>
      </c>
      <c r="L67" s="1">
        <f t="shared" si="21"/>
        <v>0</v>
      </c>
      <c r="M67" s="1">
        <f t="shared" si="22"/>
        <v>0</v>
      </c>
      <c r="N67" s="3"/>
      <c r="O67" s="3"/>
      <c r="P67" s="3"/>
      <c r="Q67" s="1">
        <f t="shared" si="23"/>
        <v>0</v>
      </c>
      <c r="R67" s="3"/>
      <c r="S67" s="3"/>
      <c r="T67" s="1">
        <f t="shared" si="24"/>
        <v>0</v>
      </c>
      <c r="U67" s="1">
        <f t="shared" si="25"/>
        <v>0</v>
      </c>
      <c r="V67" s="167">
        <f t="shared" si="26"/>
        <v>0</v>
      </c>
      <c r="W67" s="165"/>
      <c r="X67" s="165">
        <f t="shared" si="27"/>
        <v>0</v>
      </c>
      <c r="Y67" s="165">
        <f t="shared" si="28"/>
        <v>0</v>
      </c>
      <c r="Z67" s="165">
        <f t="shared" si="29"/>
        <v>0</v>
      </c>
    </row>
    <row r="68" spans="1:26" x14ac:dyDescent="0.25">
      <c r="A68" s="194" t="s">
        <v>313</v>
      </c>
      <c r="B68" s="194"/>
      <c r="C68" s="155"/>
      <c r="D68" s="155"/>
      <c r="E68" s="156"/>
      <c r="F68" s="157"/>
      <c r="G68" s="157"/>
      <c r="H68" s="157"/>
      <c r="I68" s="137"/>
      <c r="J68" s="138"/>
      <c r="K68" s="138"/>
      <c r="L68" s="139"/>
      <c r="M68" s="139"/>
      <c r="N68" s="157"/>
      <c r="O68" s="157"/>
      <c r="P68" s="157"/>
      <c r="Q68" s="182"/>
      <c r="R68" s="157"/>
      <c r="S68" s="157"/>
      <c r="T68" s="145"/>
      <c r="U68" s="145"/>
      <c r="V68" s="158"/>
      <c r="W68" s="131"/>
      <c r="X68" s="131"/>
      <c r="Y68" s="131"/>
      <c r="Z68" s="131"/>
    </row>
    <row r="69" spans="1:26" x14ac:dyDescent="0.25">
      <c r="A69" s="62" t="s">
        <v>485</v>
      </c>
      <c r="B69" s="64"/>
      <c r="C69" s="64"/>
      <c r="D69" s="6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64"/>
    </row>
    <row r="70" spans="1:26" x14ac:dyDescent="0.25">
      <c r="A70" s="1"/>
      <c r="B70" s="159" t="s">
        <v>108</v>
      </c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1"/>
    </row>
    <row r="71" spans="1:26" ht="15.75" x14ac:dyDescent="0.25">
      <c r="A71" s="7" t="s">
        <v>386</v>
      </c>
      <c r="B71" s="4" t="s">
        <v>9</v>
      </c>
      <c r="C71" s="4" t="s">
        <v>10</v>
      </c>
      <c r="D71" s="4" t="s">
        <v>11</v>
      </c>
      <c r="E71" s="4" t="s">
        <v>12</v>
      </c>
      <c r="F71" s="5" t="s">
        <v>13</v>
      </c>
      <c r="G71" s="6" t="s">
        <v>14</v>
      </c>
      <c r="H71" s="6" t="s">
        <v>15</v>
      </c>
      <c r="I71" s="6" t="s">
        <v>16</v>
      </c>
      <c r="J71" s="6" t="s">
        <v>17</v>
      </c>
      <c r="K71" s="6" t="s">
        <v>18</v>
      </c>
      <c r="L71" s="6" t="s">
        <v>19</v>
      </c>
      <c r="M71" s="6" t="s">
        <v>20</v>
      </c>
      <c r="N71" s="6" t="s">
        <v>21</v>
      </c>
      <c r="O71" s="6" t="s">
        <v>22</v>
      </c>
      <c r="P71" s="6" t="s">
        <v>23</v>
      </c>
      <c r="Q71" s="6" t="s">
        <v>24</v>
      </c>
      <c r="R71" s="6" t="s">
        <v>25</v>
      </c>
      <c r="S71" s="6" t="s">
        <v>26</v>
      </c>
      <c r="T71" s="6" t="s">
        <v>27</v>
      </c>
      <c r="U71" s="6" t="s">
        <v>28</v>
      </c>
      <c r="V71" s="10" t="s">
        <v>29</v>
      </c>
      <c r="W71" s="66" t="s">
        <v>30</v>
      </c>
      <c r="X71" s="66" t="s">
        <v>440</v>
      </c>
      <c r="Y71" s="133" t="s">
        <v>12</v>
      </c>
      <c r="Z71" s="133" t="s">
        <v>441</v>
      </c>
    </row>
    <row r="72" spans="1:26" x14ac:dyDescent="0.25">
      <c r="A72" s="162">
        <v>204</v>
      </c>
      <c r="B72" s="178" t="s">
        <v>460</v>
      </c>
      <c r="C72" s="164" t="s">
        <v>53</v>
      </c>
      <c r="D72" s="164" t="s">
        <v>65</v>
      </c>
      <c r="E72" s="165">
        <v>230</v>
      </c>
      <c r="F72" s="3">
        <v>23</v>
      </c>
      <c r="G72" s="3">
        <v>23</v>
      </c>
      <c r="H72" s="3">
        <v>25</v>
      </c>
      <c r="I72" s="166">
        <f>SUM(F72:H72)</f>
        <v>71</v>
      </c>
      <c r="J72" s="3">
        <v>22</v>
      </c>
      <c r="K72" s="3">
        <v>23</v>
      </c>
      <c r="L72" s="1">
        <f>SUM(J72:K72)</f>
        <v>45</v>
      </c>
      <c r="M72" s="1">
        <f>SUM(L72,I72)</f>
        <v>116</v>
      </c>
      <c r="N72" s="3">
        <v>25</v>
      </c>
      <c r="O72" s="3">
        <v>24</v>
      </c>
      <c r="P72" s="3">
        <v>23</v>
      </c>
      <c r="Q72" s="1">
        <f>SUM(N72:P72)</f>
        <v>72</v>
      </c>
      <c r="R72" s="3">
        <v>25</v>
      </c>
      <c r="S72" s="3">
        <v>24</v>
      </c>
      <c r="T72" s="1">
        <f>SUM(R72:S72)</f>
        <v>49</v>
      </c>
      <c r="U72" s="1">
        <f>SUM(T72,Q72)</f>
        <v>121</v>
      </c>
      <c r="V72" s="167">
        <f>SUM(M72,U72)</f>
        <v>237</v>
      </c>
      <c r="W72" s="165">
        <v>7</v>
      </c>
      <c r="X72" s="165">
        <f>SUM(V72,W72)</f>
        <v>244</v>
      </c>
      <c r="Y72" s="165">
        <f>E72</f>
        <v>230</v>
      </c>
      <c r="Z72" s="165">
        <f>SUM(X72:Y72)</f>
        <v>474</v>
      </c>
    </row>
    <row r="73" spans="1:26" x14ac:dyDescent="0.25">
      <c r="A73" s="162">
        <v>203</v>
      </c>
      <c r="B73" s="163" t="s">
        <v>459</v>
      </c>
      <c r="C73" s="164" t="s">
        <v>110</v>
      </c>
      <c r="D73" s="164" t="s">
        <v>37</v>
      </c>
      <c r="E73" s="165">
        <v>227</v>
      </c>
      <c r="F73" s="3">
        <v>25</v>
      </c>
      <c r="G73" s="3">
        <v>22</v>
      </c>
      <c r="H73" s="3">
        <v>22</v>
      </c>
      <c r="I73" s="166">
        <f>SUM(F73:H73)</f>
        <v>69</v>
      </c>
      <c r="J73" s="3">
        <v>25</v>
      </c>
      <c r="K73" s="3">
        <v>21</v>
      </c>
      <c r="L73" s="1">
        <f>SUM(J73:K73)</f>
        <v>46</v>
      </c>
      <c r="M73" s="1">
        <f>SUM(L73,I73)</f>
        <v>115</v>
      </c>
      <c r="N73" s="3">
        <v>23</v>
      </c>
      <c r="O73" s="3">
        <v>23</v>
      </c>
      <c r="P73" s="3">
        <v>21</v>
      </c>
      <c r="Q73" s="1">
        <f>SUM(N73:P73)</f>
        <v>67</v>
      </c>
      <c r="R73" s="3">
        <v>23</v>
      </c>
      <c r="S73" s="3">
        <v>21</v>
      </c>
      <c r="T73" s="1">
        <f>SUM(R73:S73)</f>
        <v>44</v>
      </c>
      <c r="U73" s="1">
        <f>SUM(T73,Q73)</f>
        <v>111</v>
      </c>
      <c r="V73" s="167">
        <f>SUM(M73,U73)</f>
        <v>226</v>
      </c>
      <c r="W73" s="165">
        <v>6</v>
      </c>
      <c r="X73" s="165">
        <f>SUM(V73,W73)</f>
        <v>232</v>
      </c>
      <c r="Y73" s="165">
        <f>E73</f>
        <v>227</v>
      </c>
      <c r="Z73" s="165">
        <f>SUM(X73:Y73)</f>
        <v>459</v>
      </c>
    </row>
    <row r="74" spans="1:26" x14ac:dyDescent="0.25">
      <c r="A74" s="162">
        <v>198</v>
      </c>
      <c r="B74" s="168" t="s">
        <v>455</v>
      </c>
      <c r="C74" s="169" t="s">
        <v>109</v>
      </c>
      <c r="D74" s="169" t="s">
        <v>65</v>
      </c>
      <c r="E74" s="165">
        <v>232</v>
      </c>
      <c r="F74" s="3">
        <v>25</v>
      </c>
      <c r="G74" s="3">
        <v>22</v>
      </c>
      <c r="H74" s="3">
        <v>24</v>
      </c>
      <c r="I74" s="166">
        <f>SUM(F74:H74)</f>
        <v>71</v>
      </c>
      <c r="J74" s="3">
        <v>24</v>
      </c>
      <c r="K74" s="3">
        <v>20</v>
      </c>
      <c r="L74" s="1">
        <f>SUM(J74:K74)</f>
        <v>44</v>
      </c>
      <c r="M74" s="1">
        <f>SUM(L74,I74)</f>
        <v>115</v>
      </c>
      <c r="N74" s="3">
        <v>20</v>
      </c>
      <c r="O74" s="3">
        <v>20</v>
      </c>
      <c r="P74" s="3">
        <v>25</v>
      </c>
      <c r="Q74" s="1">
        <f>SUM(N74:P74)</f>
        <v>65</v>
      </c>
      <c r="R74" s="3">
        <v>22</v>
      </c>
      <c r="S74" s="3">
        <v>22</v>
      </c>
      <c r="T74" s="1">
        <f>SUM(R74:S74)</f>
        <v>44</v>
      </c>
      <c r="U74" s="1">
        <f>SUM(T74,Q74)</f>
        <v>109</v>
      </c>
      <c r="V74" s="167">
        <f>SUM(M74,U74)</f>
        <v>224</v>
      </c>
      <c r="W74" s="165">
        <v>1</v>
      </c>
      <c r="X74" s="165">
        <f>SUM(V74:W74)</f>
        <v>225</v>
      </c>
      <c r="Y74" s="165">
        <f>E74</f>
        <v>232</v>
      </c>
      <c r="Z74" s="165">
        <f>SUM(X74:Y74)</f>
        <v>457</v>
      </c>
    </row>
    <row r="75" spans="1:26" ht="24" x14ac:dyDescent="0.25">
      <c r="A75" s="162">
        <v>252</v>
      </c>
      <c r="B75" s="178" t="s">
        <v>457</v>
      </c>
      <c r="C75" s="164" t="s">
        <v>387</v>
      </c>
      <c r="D75" s="164" t="s">
        <v>436</v>
      </c>
      <c r="E75" s="165">
        <v>209</v>
      </c>
      <c r="F75" s="3">
        <v>25</v>
      </c>
      <c r="G75" s="3">
        <v>22</v>
      </c>
      <c r="H75" s="3">
        <v>23</v>
      </c>
      <c r="I75" s="166">
        <f>SUM(F75:H75)</f>
        <v>70</v>
      </c>
      <c r="J75" s="3">
        <v>24</v>
      </c>
      <c r="K75" s="3">
        <v>22</v>
      </c>
      <c r="L75" s="1">
        <f>SUM(J75:K75)</f>
        <v>46</v>
      </c>
      <c r="M75" s="1">
        <f>SUM(L75,I75)</f>
        <v>116</v>
      </c>
      <c r="N75" s="3">
        <v>21</v>
      </c>
      <c r="O75" s="3">
        <v>25</v>
      </c>
      <c r="P75" s="3">
        <v>23</v>
      </c>
      <c r="Q75" s="1">
        <f>SUM(N75:P75)</f>
        <v>69</v>
      </c>
      <c r="R75" s="3">
        <v>23</v>
      </c>
      <c r="S75" s="3">
        <v>22</v>
      </c>
      <c r="T75" s="1">
        <f>SUM(R75:S75)</f>
        <v>45</v>
      </c>
      <c r="U75" s="1">
        <f>SUM(T75,Q75)</f>
        <v>114</v>
      </c>
      <c r="V75" s="167">
        <f>SUM(M75,U75)</f>
        <v>230</v>
      </c>
      <c r="W75" s="165">
        <v>7</v>
      </c>
      <c r="X75" s="165">
        <f>SUM(V75,W75)</f>
        <v>237</v>
      </c>
      <c r="Y75" s="165">
        <f>E75</f>
        <v>209</v>
      </c>
      <c r="Z75" s="165">
        <f>SUM(X75:Y75)</f>
        <v>446</v>
      </c>
    </row>
    <row r="76" spans="1:26" x14ac:dyDescent="0.25">
      <c r="A76" s="162">
        <v>200</v>
      </c>
      <c r="B76" s="163" t="s">
        <v>456</v>
      </c>
      <c r="C76" s="164" t="s">
        <v>118</v>
      </c>
      <c r="D76" s="164" t="s">
        <v>37</v>
      </c>
      <c r="E76" s="165">
        <v>202</v>
      </c>
      <c r="F76" s="3">
        <v>21</v>
      </c>
      <c r="G76" s="3">
        <v>22</v>
      </c>
      <c r="H76" s="3">
        <v>24</v>
      </c>
      <c r="I76" s="166">
        <f>SUM(F76:H76)</f>
        <v>67</v>
      </c>
      <c r="J76" s="3">
        <v>22</v>
      </c>
      <c r="K76" s="3">
        <v>24</v>
      </c>
      <c r="L76" s="1">
        <f>SUM(J76:K76)</f>
        <v>46</v>
      </c>
      <c r="M76" s="1">
        <f>SUM(L76,I76)</f>
        <v>113</v>
      </c>
      <c r="N76" s="3">
        <v>25</v>
      </c>
      <c r="O76" s="3">
        <v>21</v>
      </c>
      <c r="P76" s="3">
        <v>25</v>
      </c>
      <c r="Q76" s="1">
        <f>SUM(N76:P76)</f>
        <v>71</v>
      </c>
      <c r="R76" s="3">
        <v>23</v>
      </c>
      <c r="S76" s="3">
        <v>24</v>
      </c>
      <c r="T76" s="1">
        <f>SUM(R76:S76)</f>
        <v>47</v>
      </c>
      <c r="U76" s="1">
        <f>SUM(T76,Q76)</f>
        <v>118</v>
      </c>
      <c r="V76" s="167">
        <f>SUM(M76,U76)</f>
        <v>231</v>
      </c>
      <c r="W76" s="165">
        <v>5</v>
      </c>
      <c r="X76" s="165">
        <f>SUM(V76,W76)</f>
        <v>236</v>
      </c>
      <c r="Y76" s="165">
        <f>E76</f>
        <v>202</v>
      </c>
      <c r="Z76" s="165">
        <f>SUM(X76:Y76)</f>
        <v>438</v>
      </c>
    </row>
    <row r="77" spans="1:26" x14ac:dyDescent="0.25">
      <c r="A77" s="162">
        <v>227</v>
      </c>
      <c r="B77" s="163" t="s">
        <v>467</v>
      </c>
      <c r="C77" s="164" t="s">
        <v>111</v>
      </c>
      <c r="D77" s="164" t="s">
        <v>443</v>
      </c>
      <c r="E77" s="165">
        <v>216</v>
      </c>
      <c r="F77" s="3">
        <v>24</v>
      </c>
      <c r="G77" s="3">
        <v>22</v>
      </c>
      <c r="H77" s="3">
        <v>21</v>
      </c>
      <c r="I77" s="166">
        <f>SUM(F77:H77)</f>
        <v>67</v>
      </c>
      <c r="J77" s="3">
        <v>24</v>
      </c>
      <c r="K77" s="3">
        <v>22</v>
      </c>
      <c r="L77" s="1">
        <f>SUM(J77:K77)</f>
        <v>46</v>
      </c>
      <c r="M77" s="1">
        <f>SUM(L77,I77)</f>
        <v>113</v>
      </c>
      <c r="N77" s="3">
        <v>19</v>
      </c>
      <c r="O77" s="3">
        <v>22</v>
      </c>
      <c r="P77" s="3">
        <v>24</v>
      </c>
      <c r="Q77" s="1">
        <f>SUM(N77:P77)</f>
        <v>65</v>
      </c>
      <c r="R77" s="3">
        <v>22</v>
      </c>
      <c r="S77" s="3">
        <v>22</v>
      </c>
      <c r="T77" s="1">
        <f>SUM(R77:S77)</f>
        <v>44</v>
      </c>
      <c r="U77" s="1">
        <f>SUM(T77,Q77)</f>
        <v>109</v>
      </c>
      <c r="V77" s="167">
        <f>SUM(M77,U77)</f>
        <v>222</v>
      </c>
      <c r="W77" s="165"/>
      <c r="X77" s="165">
        <f>SUM(V77,W77)</f>
        <v>222</v>
      </c>
      <c r="Y77" s="165">
        <f>E77</f>
        <v>216</v>
      </c>
      <c r="Z77" s="165">
        <f>SUM(X77:Y77)</f>
        <v>438</v>
      </c>
    </row>
    <row r="78" spans="1:26" x14ac:dyDescent="0.25">
      <c r="A78" s="162">
        <v>228</v>
      </c>
      <c r="B78" s="163" t="s">
        <v>468</v>
      </c>
      <c r="C78" s="164" t="s">
        <v>114</v>
      </c>
      <c r="D78" s="164" t="s">
        <v>60</v>
      </c>
      <c r="E78" s="165">
        <v>205</v>
      </c>
      <c r="F78" s="3">
        <v>21</v>
      </c>
      <c r="G78" s="3">
        <v>22</v>
      </c>
      <c r="H78" s="3">
        <v>21</v>
      </c>
      <c r="I78" s="166">
        <f>SUM(F78:H78)</f>
        <v>64</v>
      </c>
      <c r="J78" s="3">
        <v>22</v>
      </c>
      <c r="K78" s="3">
        <v>25</v>
      </c>
      <c r="L78" s="1">
        <f>SUM(J78:K78)</f>
        <v>47</v>
      </c>
      <c r="M78" s="1">
        <f>SUM(L78,I78)</f>
        <v>111</v>
      </c>
      <c r="N78" s="3">
        <v>22</v>
      </c>
      <c r="O78" s="3">
        <v>24</v>
      </c>
      <c r="P78" s="3">
        <v>23</v>
      </c>
      <c r="Q78" s="1">
        <f>SUM(N78:P78)</f>
        <v>69</v>
      </c>
      <c r="R78" s="3">
        <v>25</v>
      </c>
      <c r="S78" s="3">
        <v>23</v>
      </c>
      <c r="T78" s="1">
        <f>SUM(R78:S78)</f>
        <v>48</v>
      </c>
      <c r="U78" s="1">
        <f>SUM(T78,Q78)</f>
        <v>117</v>
      </c>
      <c r="V78" s="167">
        <f>SUM(M78,U78)</f>
        <v>228</v>
      </c>
      <c r="W78" s="165">
        <v>1</v>
      </c>
      <c r="X78" s="165">
        <f>SUM(V78,W78)</f>
        <v>229</v>
      </c>
      <c r="Y78" s="165">
        <f>E78</f>
        <v>205</v>
      </c>
      <c r="Z78" s="165">
        <f>SUM(X78:Y78)</f>
        <v>434</v>
      </c>
    </row>
    <row r="79" spans="1:26" x14ac:dyDescent="0.25">
      <c r="A79" s="162">
        <v>229</v>
      </c>
      <c r="B79" s="163" t="s">
        <v>115</v>
      </c>
      <c r="C79" s="164" t="s">
        <v>116</v>
      </c>
      <c r="D79" s="164" t="s">
        <v>218</v>
      </c>
      <c r="E79" s="165">
        <v>207</v>
      </c>
      <c r="F79" s="3">
        <v>21</v>
      </c>
      <c r="G79" s="3">
        <v>22</v>
      </c>
      <c r="H79" s="3">
        <v>21</v>
      </c>
      <c r="I79" s="166">
        <f>SUM(F79:H79)</f>
        <v>64</v>
      </c>
      <c r="J79" s="3">
        <v>19</v>
      </c>
      <c r="K79" s="3">
        <v>21</v>
      </c>
      <c r="L79" s="1">
        <f>SUM(J79:K79)</f>
        <v>40</v>
      </c>
      <c r="M79" s="1">
        <f>SUM(L79,I79)</f>
        <v>104</v>
      </c>
      <c r="N79" s="3">
        <v>18</v>
      </c>
      <c r="O79" s="3">
        <v>22</v>
      </c>
      <c r="P79" s="3">
        <v>20</v>
      </c>
      <c r="Q79" s="1">
        <f>SUM(N79:P79)</f>
        <v>60</v>
      </c>
      <c r="R79" s="3">
        <v>25</v>
      </c>
      <c r="S79" s="3">
        <v>19</v>
      </c>
      <c r="T79" s="1">
        <f>SUM(R79:S79)</f>
        <v>44</v>
      </c>
      <c r="U79" s="1">
        <f>SUM(T79,Q79)</f>
        <v>104</v>
      </c>
      <c r="V79" s="167">
        <f>SUM(M79,U79)</f>
        <v>208</v>
      </c>
      <c r="W79" s="165"/>
      <c r="X79" s="165">
        <f>SUM(V79,W79)</f>
        <v>208</v>
      </c>
      <c r="Y79" s="165">
        <f>E79</f>
        <v>207</v>
      </c>
      <c r="Z79" s="165">
        <f>SUM(X79:Y79)</f>
        <v>415</v>
      </c>
    </row>
    <row r="80" spans="1:26" x14ac:dyDescent="0.25">
      <c r="A80" s="162">
        <v>255</v>
      </c>
      <c r="B80" s="163" t="s">
        <v>458</v>
      </c>
      <c r="C80" s="164" t="s">
        <v>388</v>
      </c>
      <c r="D80" s="164" t="s">
        <v>60</v>
      </c>
      <c r="E80" s="165">
        <v>192</v>
      </c>
      <c r="F80" s="3">
        <v>22</v>
      </c>
      <c r="G80" s="3">
        <v>19</v>
      </c>
      <c r="H80" s="3">
        <v>21</v>
      </c>
      <c r="I80" s="166">
        <f>SUM(F80:H80)</f>
        <v>62</v>
      </c>
      <c r="J80" s="3">
        <v>23</v>
      </c>
      <c r="K80" s="3">
        <v>21</v>
      </c>
      <c r="L80" s="1">
        <f>SUM(J80:K80)</f>
        <v>44</v>
      </c>
      <c r="M80" s="1">
        <f>SUM(L80,I80)</f>
        <v>106</v>
      </c>
      <c r="N80" s="3">
        <v>21</v>
      </c>
      <c r="O80" s="3">
        <v>23</v>
      </c>
      <c r="P80" s="3">
        <v>24</v>
      </c>
      <c r="Q80" s="1">
        <f>SUM(N80:P80)</f>
        <v>68</v>
      </c>
      <c r="R80" s="3">
        <v>20</v>
      </c>
      <c r="S80" s="3">
        <v>23</v>
      </c>
      <c r="T80" s="1">
        <f>SUM(R80:S80)</f>
        <v>43</v>
      </c>
      <c r="U80" s="1">
        <f>SUM(T80,Q80)</f>
        <v>111</v>
      </c>
      <c r="V80" s="167">
        <f>SUM(M80,U80)</f>
        <v>217</v>
      </c>
      <c r="W80" s="165">
        <v>4</v>
      </c>
      <c r="X80" s="165">
        <f>SUM(V80,W80)</f>
        <v>221</v>
      </c>
      <c r="Y80" s="165">
        <f>E80</f>
        <v>192</v>
      </c>
      <c r="Z80" s="165">
        <f>SUM(X80:Y80)</f>
        <v>413</v>
      </c>
    </row>
    <row r="81" spans="1:26" x14ac:dyDescent="0.25">
      <c r="A81" s="162">
        <v>223</v>
      </c>
      <c r="B81" s="163" t="s">
        <v>465</v>
      </c>
      <c r="C81" s="164" t="s">
        <v>117</v>
      </c>
      <c r="D81" s="164" t="s">
        <v>479</v>
      </c>
      <c r="E81" s="165">
        <v>205</v>
      </c>
      <c r="F81" s="3">
        <v>20</v>
      </c>
      <c r="G81" s="3">
        <v>20</v>
      </c>
      <c r="H81" s="3">
        <v>20</v>
      </c>
      <c r="I81" s="166">
        <f>SUM(F81:H81)</f>
        <v>60</v>
      </c>
      <c r="J81" s="3">
        <v>23</v>
      </c>
      <c r="K81" s="3">
        <v>20</v>
      </c>
      <c r="L81" s="1">
        <f>SUM(J81:K81)</f>
        <v>43</v>
      </c>
      <c r="M81" s="1">
        <f>SUM(L81,I81)</f>
        <v>103</v>
      </c>
      <c r="N81" s="3">
        <v>22</v>
      </c>
      <c r="O81" s="3">
        <v>21</v>
      </c>
      <c r="P81" s="3">
        <v>20</v>
      </c>
      <c r="Q81" s="1">
        <f>SUM(N81:P81)</f>
        <v>63</v>
      </c>
      <c r="R81" s="3">
        <v>19</v>
      </c>
      <c r="S81" s="3">
        <v>18</v>
      </c>
      <c r="T81" s="1">
        <f>SUM(R81:S81)</f>
        <v>37</v>
      </c>
      <c r="U81" s="1">
        <f>SUM(T81,Q81)</f>
        <v>100</v>
      </c>
      <c r="V81" s="167">
        <f>SUM(M81,U81)</f>
        <v>203</v>
      </c>
      <c r="W81" s="165"/>
      <c r="X81" s="165">
        <f>SUM(V81,W81)</f>
        <v>203</v>
      </c>
      <c r="Y81" s="165">
        <f>E81</f>
        <v>205</v>
      </c>
      <c r="Z81" s="165">
        <f>SUM(X81:Y81)</f>
        <v>408</v>
      </c>
    </row>
    <row r="82" spans="1:26" x14ac:dyDescent="0.25">
      <c r="A82" s="162">
        <v>205</v>
      </c>
      <c r="B82" s="163" t="s">
        <v>461</v>
      </c>
      <c r="C82" s="164" t="s">
        <v>113</v>
      </c>
      <c r="D82" s="164" t="s">
        <v>445</v>
      </c>
      <c r="E82" s="165">
        <v>209</v>
      </c>
      <c r="F82" s="3">
        <v>22</v>
      </c>
      <c r="G82" s="3">
        <v>16</v>
      </c>
      <c r="H82" s="3">
        <v>17</v>
      </c>
      <c r="I82" s="166">
        <f>SUM(F82:H82)</f>
        <v>55</v>
      </c>
      <c r="J82" s="3">
        <v>20</v>
      </c>
      <c r="K82" s="3">
        <v>21</v>
      </c>
      <c r="L82" s="1">
        <f>SUM(J82:K82)</f>
        <v>41</v>
      </c>
      <c r="M82" s="1">
        <f>SUM(L82,I82)</f>
        <v>96</v>
      </c>
      <c r="N82" s="3">
        <v>21</v>
      </c>
      <c r="O82" s="3">
        <v>18</v>
      </c>
      <c r="P82" s="3">
        <v>22</v>
      </c>
      <c r="Q82" s="1">
        <f>SUM(N82:P82)</f>
        <v>61</v>
      </c>
      <c r="R82" s="3">
        <v>21</v>
      </c>
      <c r="S82" s="3">
        <v>20</v>
      </c>
      <c r="T82" s="1">
        <f>SUM(R82:S82)</f>
        <v>41</v>
      </c>
      <c r="U82" s="1">
        <f>SUM(T82,Q82)</f>
        <v>102</v>
      </c>
      <c r="V82" s="167">
        <f>SUM(M82,U82)</f>
        <v>198</v>
      </c>
      <c r="W82" s="165"/>
      <c r="X82" s="165">
        <f>SUM(V82,W82)</f>
        <v>198</v>
      </c>
      <c r="Y82" s="165">
        <f>E82</f>
        <v>209</v>
      </c>
      <c r="Z82" s="165">
        <f>SUM(X82:Y82)</f>
        <v>407</v>
      </c>
    </row>
    <row r="83" spans="1:26" x14ac:dyDescent="0.25">
      <c r="A83" s="162">
        <v>225</v>
      </c>
      <c r="B83" s="163" t="s">
        <v>466</v>
      </c>
      <c r="C83" s="164" t="s">
        <v>120</v>
      </c>
      <c r="D83" s="164" t="s">
        <v>430</v>
      </c>
      <c r="E83" s="165">
        <v>183</v>
      </c>
      <c r="F83" s="3">
        <v>22</v>
      </c>
      <c r="G83" s="3">
        <v>25</v>
      </c>
      <c r="H83" s="3">
        <v>24</v>
      </c>
      <c r="I83" s="166">
        <f>SUM(F83:H83)</f>
        <v>71</v>
      </c>
      <c r="J83" s="3">
        <v>23</v>
      </c>
      <c r="K83" s="3">
        <v>22</v>
      </c>
      <c r="L83" s="1">
        <f>SUM(J83:K83)</f>
        <v>45</v>
      </c>
      <c r="M83" s="1">
        <f>SUM(L83,I83)</f>
        <v>116</v>
      </c>
      <c r="N83" s="3">
        <v>23</v>
      </c>
      <c r="O83" s="3">
        <v>18</v>
      </c>
      <c r="P83" s="3">
        <v>21</v>
      </c>
      <c r="Q83" s="1">
        <f>SUM(N83:P83)</f>
        <v>62</v>
      </c>
      <c r="R83" s="3">
        <v>20</v>
      </c>
      <c r="S83" s="3">
        <v>23</v>
      </c>
      <c r="T83" s="1">
        <f>SUM(R83:S83)</f>
        <v>43</v>
      </c>
      <c r="U83" s="1">
        <f>SUM(T83,Q83)</f>
        <v>105</v>
      </c>
      <c r="V83" s="167">
        <f>SUM(M83,U83)</f>
        <v>221</v>
      </c>
      <c r="W83" s="165">
        <v>1</v>
      </c>
      <c r="X83" s="165">
        <f>SUM(V83,W83)</f>
        <v>222</v>
      </c>
      <c r="Y83" s="165">
        <f>E83</f>
        <v>183</v>
      </c>
      <c r="Z83" s="165">
        <f>SUM(X83:Y83)</f>
        <v>405</v>
      </c>
    </row>
    <row r="84" spans="1:26" x14ac:dyDescent="0.25">
      <c r="A84" s="162">
        <v>212</v>
      </c>
      <c r="B84" s="163" t="s">
        <v>463</v>
      </c>
      <c r="C84" s="164" t="s">
        <v>120</v>
      </c>
      <c r="D84" s="164" t="s">
        <v>431</v>
      </c>
      <c r="E84" s="165">
        <v>192</v>
      </c>
      <c r="F84" s="3">
        <v>16</v>
      </c>
      <c r="G84" s="3">
        <v>19</v>
      </c>
      <c r="H84" s="3">
        <v>23</v>
      </c>
      <c r="I84" s="166">
        <f>SUM(F84:H84)</f>
        <v>58</v>
      </c>
      <c r="J84" s="3">
        <v>19</v>
      </c>
      <c r="K84" s="3">
        <v>23</v>
      </c>
      <c r="L84" s="1">
        <f>SUM(J84:K84)</f>
        <v>42</v>
      </c>
      <c r="M84" s="1">
        <f>SUM(L84,I84)</f>
        <v>100</v>
      </c>
      <c r="N84" s="3">
        <v>21</v>
      </c>
      <c r="O84" s="3">
        <v>21</v>
      </c>
      <c r="P84" s="3">
        <v>21</v>
      </c>
      <c r="Q84" s="1">
        <f>SUM(N84:P84)</f>
        <v>63</v>
      </c>
      <c r="R84" s="3">
        <v>21</v>
      </c>
      <c r="S84" s="3">
        <v>21</v>
      </c>
      <c r="T84" s="1">
        <f>SUM(R84:S84)</f>
        <v>42</v>
      </c>
      <c r="U84" s="1">
        <f>SUM(T84,Q84)</f>
        <v>105</v>
      </c>
      <c r="V84" s="167">
        <f>SUM(M84,U84)</f>
        <v>205</v>
      </c>
      <c r="W84" s="165"/>
      <c r="X84" s="165">
        <f>SUM(V84,W84)</f>
        <v>205</v>
      </c>
      <c r="Y84" s="165">
        <f>E84</f>
        <v>192</v>
      </c>
      <c r="Z84" s="165">
        <f>SUM(X84:Y84)</f>
        <v>397</v>
      </c>
    </row>
    <row r="85" spans="1:26" x14ac:dyDescent="0.25">
      <c r="A85" s="162">
        <v>219</v>
      </c>
      <c r="B85" s="163" t="s">
        <v>464</v>
      </c>
      <c r="C85" s="164" t="s">
        <v>119</v>
      </c>
      <c r="D85" s="164" t="s">
        <v>442</v>
      </c>
      <c r="E85" s="165">
        <v>200</v>
      </c>
      <c r="F85" s="3">
        <v>17</v>
      </c>
      <c r="G85" s="3">
        <v>19</v>
      </c>
      <c r="H85" s="3">
        <v>21</v>
      </c>
      <c r="I85" s="166">
        <f>SUM(F85:H85)</f>
        <v>57</v>
      </c>
      <c r="J85" s="3">
        <v>21</v>
      </c>
      <c r="K85" s="3">
        <v>24</v>
      </c>
      <c r="L85" s="1">
        <f>SUM(J85:K85)</f>
        <v>45</v>
      </c>
      <c r="M85" s="1">
        <f>SUM(L85,I85)</f>
        <v>102</v>
      </c>
      <c r="N85" s="3">
        <v>22</v>
      </c>
      <c r="O85" s="3">
        <v>18</v>
      </c>
      <c r="P85" s="3">
        <v>20</v>
      </c>
      <c r="Q85" s="1">
        <f>SUM(N85:P85)</f>
        <v>60</v>
      </c>
      <c r="R85" s="3">
        <v>15</v>
      </c>
      <c r="S85" s="3">
        <v>19</v>
      </c>
      <c r="T85" s="1">
        <f>SUM(R85:S85)</f>
        <v>34</v>
      </c>
      <c r="U85" s="1">
        <f>SUM(T85,Q85)</f>
        <v>94</v>
      </c>
      <c r="V85" s="167">
        <f>SUM(M85,U85)</f>
        <v>196</v>
      </c>
      <c r="W85" s="165"/>
      <c r="X85" s="165">
        <f>SUM(V85,W85)</f>
        <v>196</v>
      </c>
      <c r="Y85" s="165">
        <f>E85</f>
        <v>200</v>
      </c>
      <c r="Z85" s="165">
        <f>SUM(X85:Y85)</f>
        <v>396</v>
      </c>
    </row>
    <row r="86" spans="1:26" x14ac:dyDescent="0.25">
      <c r="A86" s="162">
        <v>218</v>
      </c>
      <c r="B86" s="163" t="s">
        <v>121</v>
      </c>
      <c r="C86" s="164" t="s">
        <v>122</v>
      </c>
      <c r="D86" s="164" t="s">
        <v>446</v>
      </c>
      <c r="E86" s="165">
        <v>191</v>
      </c>
      <c r="F86" s="3">
        <v>22</v>
      </c>
      <c r="G86" s="3">
        <v>21</v>
      </c>
      <c r="H86" s="3">
        <v>19</v>
      </c>
      <c r="I86" s="166">
        <f>SUM(F86:H86)</f>
        <v>62</v>
      </c>
      <c r="J86" s="3">
        <v>20</v>
      </c>
      <c r="K86" s="3">
        <v>19</v>
      </c>
      <c r="L86" s="1">
        <f>SUM(J86:K86)</f>
        <v>39</v>
      </c>
      <c r="M86" s="1">
        <f>SUM(L86,I86)</f>
        <v>101</v>
      </c>
      <c r="N86" s="3">
        <v>15</v>
      </c>
      <c r="O86" s="3">
        <v>21</v>
      </c>
      <c r="P86" s="3">
        <v>20</v>
      </c>
      <c r="Q86" s="1">
        <f>SUM(N86:P86)</f>
        <v>56</v>
      </c>
      <c r="R86" s="3">
        <v>22</v>
      </c>
      <c r="S86" s="3">
        <v>22</v>
      </c>
      <c r="T86" s="1">
        <f>SUM(R86:S86)</f>
        <v>44</v>
      </c>
      <c r="U86" s="1">
        <f>SUM(T86,Q86)</f>
        <v>100</v>
      </c>
      <c r="V86" s="167">
        <f>SUM(M86,U86)</f>
        <v>201</v>
      </c>
      <c r="W86" s="165"/>
      <c r="X86" s="165">
        <f>SUM(V86,W86)</f>
        <v>201</v>
      </c>
      <c r="Y86" s="165">
        <f>E86</f>
        <v>191</v>
      </c>
      <c r="Z86" s="165">
        <f>SUM(X86:Y86)</f>
        <v>392</v>
      </c>
    </row>
    <row r="87" spans="1:26" x14ac:dyDescent="0.25">
      <c r="A87" s="162">
        <v>217</v>
      </c>
      <c r="B87" s="163" t="s">
        <v>131</v>
      </c>
      <c r="C87" s="164" t="s">
        <v>132</v>
      </c>
      <c r="D87" s="164" t="s">
        <v>448</v>
      </c>
      <c r="E87" s="165">
        <v>178</v>
      </c>
      <c r="F87" s="3">
        <v>21</v>
      </c>
      <c r="G87" s="3">
        <v>20</v>
      </c>
      <c r="H87" s="3">
        <v>21</v>
      </c>
      <c r="I87" s="166">
        <f>SUM(F87:H87)</f>
        <v>62</v>
      </c>
      <c r="J87" s="3">
        <v>22</v>
      </c>
      <c r="K87" s="3">
        <v>22</v>
      </c>
      <c r="L87" s="1">
        <f>SUM(J87:K87)</f>
        <v>44</v>
      </c>
      <c r="M87" s="1">
        <f>SUM(L87,I87)</f>
        <v>106</v>
      </c>
      <c r="N87" s="3">
        <v>21</v>
      </c>
      <c r="O87" s="3">
        <v>22</v>
      </c>
      <c r="P87" s="3">
        <v>20</v>
      </c>
      <c r="Q87" s="1">
        <f>SUM(N87:P87)</f>
        <v>63</v>
      </c>
      <c r="R87" s="3">
        <v>22</v>
      </c>
      <c r="S87" s="3">
        <v>21</v>
      </c>
      <c r="T87" s="1">
        <f>SUM(R87:S87)</f>
        <v>43</v>
      </c>
      <c r="U87" s="1">
        <f>SUM(T87,Q87)</f>
        <v>106</v>
      </c>
      <c r="V87" s="167">
        <f>SUM(M87,U87)</f>
        <v>212</v>
      </c>
      <c r="W87" s="165"/>
      <c r="X87" s="165">
        <f>SUM(V87,W87)</f>
        <v>212</v>
      </c>
      <c r="Y87" s="165">
        <f>E87</f>
        <v>178</v>
      </c>
      <c r="Z87" s="165">
        <f>SUM(X87:Y87)</f>
        <v>390</v>
      </c>
    </row>
    <row r="88" spans="1:26" x14ac:dyDescent="0.25">
      <c r="A88" s="162">
        <v>208</v>
      </c>
      <c r="B88" s="163" t="s">
        <v>77</v>
      </c>
      <c r="C88" s="164" t="s">
        <v>123</v>
      </c>
      <c r="D88" s="164" t="s">
        <v>444</v>
      </c>
      <c r="E88" s="170">
        <v>190</v>
      </c>
      <c r="F88" s="3">
        <v>21</v>
      </c>
      <c r="G88" s="3">
        <v>20</v>
      </c>
      <c r="H88" s="3">
        <v>21</v>
      </c>
      <c r="I88" s="166">
        <f>SUM(F88:H88)</f>
        <v>62</v>
      </c>
      <c r="J88" s="3">
        <v>18</v>
      </c>
      <c r="K88" s="3">
        <v>22</v>
      </c>
      <c r="L88" s="1">
        <f>SUM(J88:K88)</f>
        <v>40</v>
      </c>
      <c r="M88" s="1">
        <f>SUM(L88,I88)</f>
        <v>102</v>
      </c>
      <c r="N88" s="3">
        <v>20</v>
      </c>
      <c r="O88" s="3">
        <v>20</v>
      </c>
      <c r="P88" s="3">
        <v>20</v>
      </c>
      <c r="Q88" s="1">
        <f>SUM(N88:P88)</f>
        <v>60</v>
      </c>
      <c r="R88" s="3">
        <v>19</v>
      </c>
      <c r="S88" s="3">
        <v>19</v>
      </c>
      <c r="T88" s="1">
        <f>SUM(R88:S88)</f>
        <v>38</v>
      </c>
      <c r="U88" s="1">
        <f>SUM(T88,Q88)</f>
        <v>98</v>
      </c>
      <c r="V88" s="167">
        <f>SUM(M88,U88)</f>
        <v>200</v>
      </c>
      <c r="W88" s="165"/>
      <c r="X88" s="165">
        <f>SUM(V88,W88)</f>
        <v>200</v>
      </c>
      <c r="Y88" s="165">
        <f>E88</f>
        <v>190</v>
      </c>
      <c r="Z88" s="165">
        <f>SUM(X88:Y88)</f>
        <v>390</v>
      </c>
    </row>
    <row r="89" spans="1:26" x14ac:dyDescent="0.25">
      <c r="A89" s="162">
        <v>220</v>
      </c>
      <c r="B89" s="163" t="s">
        <v>452</v>
      </c>
      <c r="C89" s="164" t="s">
        <v>130</v>
      </c>
      <c r="D89" s="164" t="s">
        <v>60</v>
      </c>
      <c r="E89" s="165">
        <v>179</v>
      </c>
      <c r="F89" s="3">
        <v>20</v>
      </c>
      <c r="G89" s="3">
        <v>20</v>
      </c>
      <c r="H89" s="3">
        <v>21</v>
      </c>
      <c r="I89" s="166">
        <f>SUM(F89:H89)</f>
        <v>61</v>
      </c>
      <c r="J89" s="3">
        <v>18</v>
      </c>
      <c r="K89" s="3">
        <v>16</v>
      </c>
      <c r="L89" s="1">
        <f>SUM(J89:K89)</f>
        <v>34</v>
      </c>
      <c r="M89" s="1">
        <f>SUM(L89,I89)</f>
        <v>95</v>
      </c>
      <c r="N89" s="3">
        <v>22</v>
      </c>
      <c r="O89" s="3">
        <v>19</v>
      </c>
      <c r="P89" s="3">
        <v>21</v>
      </c>
      <c r="Q89" s="1">
        <f>SUM(N89:P89)</f>
        <v>62</v>
      </c>
      <c r="R89" s="3">
        <v>20</v>
      </c>
      <c r="S89" s="3">
        <v>22</v>
      </c>
      <c r="T89" s="1">
        <f>SUM(R89:S89)</f>
        <v>42</v>
      </c>
      <c r="U89" s="1">
        <f>SUM(T89,Q89)</f>
        <v>104</v>
      </c>
      <c r="V89" s="167">
        <f>SUM(M89,U89)</f>
        <v>199</v>
      </c>
      <c r="W89" s="165"/>
      <c r="X89" s="165">
        <f>SUM(V89,W89)</f>
        <v>199</v>
      </c>
      <c r="Y89" s="165">
        <f>E89</f>
        <v>179</v>
      </c>
      <c r="Z89" s="165">
        <f>SUM(X89:Y89)</f>
        <v>378</v>
      </c>
    </row>
    <row r="90" spans="1:26" x14ac:dyDescent="0.25">
      <c r="A90" s="162">
        <v>206</v>
      </c>
      <c r="B90" s="163" t="s">
        <v>112</v>
      </c>
      <c r="C90" s="164" t="s">
        <v>126</v>
      </c>
      <c r="D90" s="164" t="s">
        <v>446</v>
      </c>
      <c r="E90" s="165">
        <v>184</v>
      </c>
      <c r="F90" s="3">
        <v>17</v>
      </c>
      <c r="G90" s="3">
        <v>20</v>
      </c>
      <c r="H90" s="3">
        <v>19</v>
      </c>
      <c r="I90" s="166">
        <f>SUM(F90:H90)</f>
        <v>56</v>
      </c>
      <c r="J90" s="3">
        <v>17</v>
      </c>
      <c r="K90" s="3">
        <v>14</v>
      </c>
      <c r="L90" s="1">
        <f>SUM(J90:K90)</f>
        <v>31</v>
      </c>
      <c r="M90" s="1">
        <f>SUM(L90,I90)</f>
        <v>87</v>
      </c>
      <c r="N90" s="3">
        <v>20</v>
      </c>
      <c r="O90" s="3">
        <v>21</v>
      </c>
      <c r="P90" s="3">
        <v>21</v>
      </c>
      <c r="Q90" s="1">
        <f>SUM(N90:P90)</f>
        <v>62</v>
      </c>
      <c r="R90" s="3">
        <v>24</v>
      </c>
      <c r="S90" s="3">
        <v>21</v>
      </c>
      <c r="T90" s="1">
        <f>SUM(R90:S90)</f>
        <v>45</v>
      </c>
      <c r="U90" s="1">
        <f>SUM(T90,Q90)</f>
        <v>107</v>
      </c>
      <c r="V90" s="167">
        <f>SUM(M90,U90)</f>
        <v>194</v>
      </c>
      <c r="W90" s="165"/>
      <c r="X90" s="165">
        <f>SUM(V90,W90)</f>
        <v>194</v>
      </c>
      <c r="Y90" s="165">
        <f>E90</f>
        <v>184</v>
      </c>
      <c r="Z90" s="165">
        <f>SUM(X90:Y90)</f>
        <v>378</v>
      </c>
    </row>
    <row r="91" spans="1:26" x14ac:dyDescent="0.25">
      <c r="A91" s="162">
        <v>213</v>
      </c>
      <c r="B91" s="163" t="s">
        <v>127</v>
      </c>
      <c r="C91" s="164" t="s">
        <v>128</v>
      </c>
      <c r="D91" s="164" t="s">
        <v>447</v>
      </c>
      <c r="E91" s="165">
        <v>184</v>
      </c>
      <c r="F91" s="3">
        <v>15</v>
      </c>
      <c r="G91" s="3">
        <v>21</v>
      </c>
      <c r="H91" s="3">
        <v>20</v>
      </c>
      <c r="I91" s="166">
        <f>SUM(F91:H91)</f>
        <v>56</v>
      </c>
      <c r="J91" s="3">
        <v>18</v>
      </c>
      <c r="K91" s="3">
        <v>19</v>
      </c>
      <c r="L91" s="1">
        <f>SUM(J91:K91)</f>
        <v>37</v>
      </c>
      <c r="M91" s="1">
        <f>SUM(L91,I91)</f>
        <v>93</v>
      </c>
      <c r="N91" s="3">
        <v>21</v>
      </c>
      <c r="O91" s="3">
        <v>20</v>
      </c>
      <c r="P91" s="3">
        <v>17</v>
      </c>
      <c r="Q91" s="1">
        <f>SUM(N91:P91)</f>
        <v>58</v>
      </c>
      <c r="R91" s="3">
        <v>20</v>
      </c>
      <c r="S91" s="3">
        <v>20</v>
      </c>
      <c r="T91" s="1">
        <f>SUM(R91:S91)</f>
        <v>40</v>
      </c>
      <c r="U91" s="1">
        <f>SUM(T91,Q91)</f>
        <v>98</v>
      </c>
      <c r="V91" s="167">
        <f>SUM(M91,U91)</f>
        <v>191</v>
      </c>
      <c r="W91" s="165"/>
      <c r="X91" s="165">
        <f>SUM(V91,W91)</f>
        <v>191</v>
      </c>
      <c r="Y91" s="165">
        <f>E91</f>
        <v>184</v>
      </c>
      <c r="Z91" s="165">
        <f>SUM(X91:Y91)</f>
        <v>375</v>
      </c>
    </row>
    <row r="92" spans="1:26" x14ac:dyDescent="0.25">
      <c r="A92" s="162">
        <v>222</v>
      </c>
      <c r="B92" s="163" t="s">
        <v>143</v>
      </c>
      <c r="C92" s="164" t="s">
        <v>144</v>
      </c>
      <c r="D92" s="164" t="s">
        <v>450</v>
      </c>
      <c r="E92" s="165">
        <v>154</v>
      </c>
      <c r="F92" s="3">
        <v>21</v>
      </c>
      <c r="G92" s="3">
        <v>21</v>
      </c>
      <c r="H92" s="3">
        <v>20</v>
      </c>
      <c r="I92" s="166">
        <f>SUM(F92:H92)</f>
        <v>62</v>
      </c>
      <c r="J92" s="3">
        <v>22</v>
      </c>
      <c r="K92" s="3">
        <v>20</v>
      </c>
      <c r="L92" s="1">
        <f>SUM(J92:K92)</f>
        <v>42</v>
      </c>
      <c r="M92" s="1">
        <f>SUM(L92,I92)</f>
        <v>104</v>
      </c>
      <c r="N92" s="3">
        <v>23</v>
      </c>
      <c r="O92" s="3">
        <v>23</v>
      </c>
      <c r="P92" s="3">
        <v>21</v>
      </c>
      <c r="Q92" s="1">
        <f>SUM(N92:P92)</f>
        <v>67</v>
      </c>
      <c r="R92" s="3">
        <v>22</v>
      </c>
      <c r="S92" s="3">
        <v>24</v>
      </c>
      <c r="T92" s="1">
        <f>SUM(R92:S92)</f>
        <v>46</v>
      </c>
      <c r="U92" s="1">
        <f>SUM(T92,Q92)</f>
        <v>113</v>
      </c>
      <c r="V92" s="167">
        <f>SUM(M92,U92)</f>
        <v>217</v>
      </c>
      <c r="W92" s="165"/>
      <c r="X92" s="165">
        <f>SUM(V92,W92)</f>
        <v>217</v>
      </c>
      <c r="Y92" s="165">
        <f>E92</f>
        <v>154</v>
      </c>
      <c r="Z92" s="165">
        <f>SUM(X92:Y92)</f>
        <v>371</v>
      </c>
    </row>
    <row r="93" spans="1:26" x14ac:dyDescent="0.25">
      <c r="A93" s="162">
        <v>226</v>
      </c>
      <c r="B93" s="163" t="s">
        <v>137</v>
      </c>
      <c r="C93" s="164" t="s">
        <v>138</v>
      </c>
      <c r="D93" s="164" t="s">
        <v>208</v>
      </c>
      <c r="E93" s="165">
        <v>167</v>
      </c>
      <c r="F93" s="3">
        <v>19</v>
      </c>
      <c r="G93" s="3">
        <v>19</v>
      </c>
      <c r="H93" s="3">
        <v>20</v>
      </c>
      <c r="I93" s="166">
        <f>SUM(F93:H93)</f>
        <v>58</v>
      </c>
      <c r="J93" s="3">
        <v>17</v>
      </c>
      <c r="K93" s="3">
        <v>21</v>
      </c>
      <c r="L93" s="1">
        <f>SUM(J93:K93)</f>
        <v>38</v>
      </c>
      <c r="M93" s="1">
        <f>SUM(L93,I93)</f>
        <v>96</v>
      </c>
      <c r="N93" s="3">
        <v>19</v>
      </c>
      <c r="O93" s="3">
        <v>20</v>
      </c>
      <c r="P93" s="3">
        <v>24</v>
      </c>
      <c r="Q93" s="1">
        <f>SUM(N93:P93)</f>
        <v>63</v>
      </c>
      <c r="R93" s="3">
        <v>18</v>
      </c>
      <c r="S93" s="3">
        <v>20</v>
      </c>
      <c r="T93" s="1">
        <f>SUM(R93:S93)</f>
        <v>38</v>
      </c>
      <c r="U93" s="1">
        <f>SUM(T93,Q93)</f>
        <v>101</v>
      </c>
      <c r="V93" s="167">
        <f>SUM(M93,U93)</f>
        <v>197</v>
      </c>
      <c r="W93" s="165"/>
      <c r="X93" s="165">
        <f>SUM(V93,W93)</f>
        <v>197</v>
      </c>
      <c r="Y93" s="165">
        <f>E93</f>
        <v>167</v>
      </c>
      <c r="Z93" s="165">
        <f>SUM(X93:Y93)</f>
        <v>364</v>
      </c>
    </row>
    <row r="94" spans="1:26" x14ac:dyDescent="0.25">
      <c r="A94" s="162">
        <v>202</v>
      </c>
      <c r="B94" s="163" t="s">
        <v>133</v>
      </c>
      <c r="C94" s="164" t="s">
        <v>134</v>
      </c>
      <c r="D94" s="164" t="s">
        <v>449</v>
      </c>
      <c r="E94" s="165">
        <v>170</v>
      </c>
      <c r="F94" s="3">
        <v>18</v>
      </c>
      <c r="G94" s="3">
        <v>17</v>
      </c>
      <c r="H94" s="3">
        <v>23</v>
      </c>
      <c r="I94" s="166">
        <f>SUM(F94:H94)</f>
        <v>58</v>
      </c>
      <c r="J94" s="3">
        <v>17</v>
      </c>
      <c r="K94" s="3">
        <v>19</v>
      </c>
      <c r="L94" s="1">
        <f>SUM(J94:K94)</f>
        <v>36</v>
      </c>
      <c r="M94" s="1">
        <f>SUM(L94,I94)</f>
        <v>94</v>
      </c>
      <c r="N94" s="3">
        <v>19</v>
      </c>
      <c r="O94" s="3">
        <v>19</v>
      </c>
      <c r="P94" s="3">
        <v>20</v>
      </c>
      <c r="Q94" s="1">
        <f>SUM(N94:P94)</f>
        <v>58</v>
      </c>
      <c r="R94" s="3">
        <v>20</v>
      </c>
      <c r="S94" s="3">
        <v>21</v>
      </c>
      <c r="T94" s="1">
        <f>SUM(R94:S94)</f>
        <v>41</v>
      </c>
      <c r="U94" s="1">
        <f>SUM(T94,Q94)</f>
        <v>99</v>
      </c>
      <c r="V94" s="167">
        <f>SUM(M94,U94)</f>
        <v>193</v>
      </c>
      <c r="W94" s="165"/>
      <c r="X94" s="165">
        <f>SUM(V94,W94)</f>
        <v>193</v>
      </c>
      <c r="Y94" s="165">
        <f>E94</f>
        <v>170</v>
      </c>
      <c r="Z94" s="165">
        <f>SUM(X94:Y94)</f>
        <v>363</v>
      </c>
    </row>
    <row r="95" spans="1:26" x14ac:dyDescent="0.25">
      <c r="A95" s="162">
        <v>210</v>
      </c>
      <c r="B95" s="163" t="s">
        <v>139</v>
      </c>
      <c r="C95" s="164" t="s">
        <v>140</v>
      </c>
      <c r="D95" s="164" t="s">
        <v>374</v>
      </c>
      <c r="E95" s="165">
        <v>165</v>
      </c>
      <c r="F95" s="3">
        <v>24</v>
      </c>
      <c r="G95" s="3">
        <v>19</v>
      </c>
      <c r="H95" s="3">
        <v>17</v>
      </c>
      <c r="I95" s="166">
        <f>SUM(F95:H95)</f>
        <v>60</v>
      </c>
      <c r="J95" s="3">
        <v>15</v>
      </c>
      <c r="K95" s="3">
        <v>20</v>
      </c>
      <c r="L95" s="1">
        <f>SUM(J95:K95)</f>
        <v>35</v>
      </c>
      <c r="M95" s="1">
        <f>SUM(L95,I95)</f>
        <v>95</v>
      </c>
      <c r="N95" s="3">
        <v>18</v>
      </c>
      <c r="O95" s="3">
        <v>22</v>
      </c>
      <c r="P95" s="3">
        <v>18</v>
      </c>
      <c r="Q95" s="1">
        <f>SUM(N95:P95)</f>
        <v>58</v>
      </c>
      <c r="R95" s="3">
        <v>19</v>
      </c>
      <c r="S95" s="3">
        <v>19</v>
      </c>
      <c r="T95" s="1">
        <f>SUM(R95:S95)</f>
        <v>38</v>
      </c>
      <c r="U95" s="1">
        <f>SUM(T95,Q95)</f>
        <v>96</v>
      </c>
      <c r="V95" s="167">
        <f>SUM(M95,U95)</f>
        <v>191</v>
      </c>
      <c r="W95" s="165"/>
      <c r="X95" s="165">
        <f>SUM(V95,W95)</f>
        <v>191</v>
      </c>
      <c r="Y95" s="165">
        <f>E95</f>
        <v>165</v>
      </c>
      <c r="Z95" s="165">
        <f>SUM(X95:Y95)</f>
        <v>356</v>
      </c>
    </row>
    <row r="96" spans="1:26" x14ac:dyDescent="0.25">
      <c r="A96" s="162">
        <v>216</v>
      </c>
      <c r="B96" s="163" t="s">
        <v>135</v>
      </c>
      <c r="C96" s="164" t="s">
        <v>136</v>
      </c>
      <c r="D96" s="164" t="s">
        <v>220</v>
      </c>
      <c r="E96" s="165">
        <v>167</v>
      </c>
      <c r="F96" s="3">
        <v>19</v>
      </c>
      <c r="G96" s="3">
        <v>13</v>
      </c>
      <c r="H96" s="3">
        <v>17</v>
      </c>
      <c r="I96" s="166">
        <f>SUM(F96:H96)</f>
        <v>49</v>
      </c>
      <c r="J96" s="3">
        <v>18</v>
      </c>
      <c r="K96" s="3">
        <v>17</v>
      </c>
      <c r="L96" s="1">
        <f>SUM(J96:K96)</f>
        <v>35</v>
      </c>
      <c r="M96" s="1">
        <f>SUM(L96,I96)</f>
        <v>84</v>
      </c>
      <c r="N96" s="3">
        <v>21</v>
      </c>
      <c r="O96" s="3">
        <v>20</v>
      </c>
      <c r="P96" s="3">
        <v>16</v>
      </c>
      <c r="Q96" s="1">
        <f>SUM(N96:P96)</f>
        <v>57</v>
      </c>
      <c r="R96" s="3">
        <v>19</v>
      </c>
      <c r="S96" s="3">
        <v>21</v>
      </c>
      <c r="T96" s="1">
        <f>SUM(R96:S96)</f>
        <v>40</v>
      </c>
      <c r="U96" s="1">
        <f>SUM(T96,Q96)</f>
        <v>97</v>
      </c>
      <c r="V96" s="167">
        <f>SUM(M96,U96)</f>
        <v>181</v>
      </c>
      <c r="W96" s="165"/>
      <c r="X96" s="165">
        <f>SUM(V96,W96)</f>
        <v>181</v>
      </c>
      <c r="Y96" s="165">
        <f>E96</f>
        <v>167</v>
      </c>
      <c r="Z96" s="165">
        <f>SUM(X96:Y96)</f>
        <v>348</v>
      </c>
    </row>
    <row r="97" spans="1:26" x14ac:dyDescent="0.25">
      <c r="A97" s="162">
        <v>201</v>
      </c>
      <c r="B97" s="171" t="s">
        <v>141</v>
      </c>
      <c r="C97" s="165" t="s">
        <v>142</v>
      </c>
      <c r="D97" s="164" t="s">
        <v>226</v>
      </c>
      <c r="E97" s="165">
        <v>154</v>
      </c>
      <c r="F97" s="3">
        <v>20</v>
      </c>
      <c r="G97" s="3">
        <v>21</v>
      </c>
      <c r="H97" s="3">
        <v>17</v>
      </c>
      <c r="I97" s="166">
        <f>SUM(F97:H97)</f>
        <v>58</v>
      </c>
      <c r="J97" s="3">
        <v>20</v>
      </c>
      <c r="K97" s="3">
        <v>18</v>
      </c>
      <c r="L97" s="1">
        <f>SUM(J97:K97)</f>
        <v>38</v>
      </c>
      <c r="M97" s="1">
        <f>SUM(L97,I97)</f>
        <v>96</v>
      </c>
      <c r="N97" s="3">
        <v>21</v>
      </c>
      <c r="O97" s="3">
        <v>21</v>
      </c>
      <c r="P97" s="3">
        <v>19</v>
      </c>
      <c r="Q97" s="1">
        <f>SUM(N97:P97)</f>
        <v>61</v>
      </c>
      <c r="R97" s="3">
        <v>18</v>
      </c>
      <c r="S97" s="3">
        <v>18</v>
      </c>
      <c r="T97" s="1">
        <f>SUM(R97:S97)</f>
        <v>36</v>
      </c>
      <c r="U97" s="1">
        <f>SUM(T97,Q97)</f>
        <v>97</v>
      </c>
      <c r="V97" s="167">
        <f>SUM(M97,U97)</f>
        <v>193</v>
      </c>
      <c r="W97" s="165"/>
      <c r="X97" s="165">
        <f>SUM(V97,W97)</f>
        <v>193</v>
      </c>
      <c r="Y97" s="165">
        <f>E97</f>
        <v>154</v>
      </c>
      <c r="Z97" s="165">
        <f>SUM(X97:Y97)</f>
        <v>347</v>
      </c>
    </row>
    <row r="98" spans="1:26" hidden="1" x14ac:dyDescent="0.25">
      <c r="A98" s="162">
        <v>215</v>
      </c>
      <c r="B98" s="163" t="s">
        <v>124</v>
      </c>
      <c r="C98" s="164" t="s">
        <v>125</v>
      </c>
      <c r="D98" s="164" t="s">
        <v>424</v>
      </c>
      <c r="E98" s="165">
        <v>189</v>
      </c>
      <c r="F98" s="3" t="s">
        <v>477</v>
      </c>
      <c r="G98" s="3" t="s">
        <v>477</v>
      </c>
      <c r="H98" s="3" t="s">
        <v>477</v>
      </c>
      <c r="I98" s="166">
        <f>SUM(F98:H98)</f>
        <v>0</v>
      </c>
      <c r="J98" s="3" t="s">
        <v>477</v>
      </c>
      <c r="K98" s="3" t="s">
        <v>477</v>
      </c>
      <c r="L98" s="1">
        <f>SUM(J98:K98)</f>
        <v>0</v>
      </c>
      <c r="M98" s="1">
        <f>SUM(L98,I98)</f>
        <v>0</v>
      </c>
      <c r="N98" s="3"/>
      <c r="O98" s="3"/>
      <c r="P98" s="3"/>
      <c r="Q98" s="1">
        <f>SUM(N98:P98)</f>
        <v>0</v>
      </c>
      <c r="R98" s="3"/>
      <c r="S98" s="3"/>
      <c r="T98" s="1">
        <f>SUM(R98:S98)</f>
        <v>0</v>
      </c>
      <c r="U98" s="1">
        <f>SUM(T98,Q98)</f>
        <v>0</v>
      </c>
      <c r="V98" s="167">
        <f>SUM(M98,U98)</f>
        <v>0</v>
      </c>
      <c r="W98" s="165"/>
      <c r="X98" s="165">
        <f>SUM(V98,W98)</f>
        <v>0</v>
      </c>
      <c r="Y98" s="165">
        <f>E98</f>
        <v>189</v>
      </c>
      <c r="Z98" s="165">
        <f>SUM(X98:Y98)</f>
        <v>189</v>
      </c>
    </row>
    <row r="99" spans="1:26" x14ac:dyDescent="0.25">
      <c r="A99" s="165">
        <v>214</v>
      </c>
      <c r="B99" s="171" t="s">
        <v>279</v>
      </c>
      <c r="C99" s="165" t="s">
        <v>280</v>
      </c>
      <c r="D99" s="165" t="s">
        <v>453</v>
      </c>
      <c r="E99" s="172">
        <v>0</v>
      </c>
      <c r="F99" s="172">
        <v>21</v>
      </c>
      <c r="G99" s="172">
        <v>22</v>
      </c>
      <c r="H99" s="165">
        <v>22</v>
      </c>
      <c r="I99" s="166">
        <f>SUM(F99:H99)</f>
        <v>65</v>
      </c>
      <c r="J99" s="3">
        <v>20</v>
      </c>
      <c r="K99" s="3">
        <v>21</v>
      </c>
      <c r="L99" s="1">
        <f>SUM(J99:K99)</f>
        <v>41</v>
      </c>
      <c r="M99" s="1">
        <f>SUM(L99,I99)</f>
        <v>106</v>
      </c>
      <c r="N99" s="3">
        <v>21</v>
      </c>
      <c r="O99" s="3">
        <v>22</v>
      </c>
      <c r="P99" s="3">
        <v>22</v>
      </c>
      <c r="Q99" s="1">
        <f>SUM(N99:P99)</f>
        <v>65</v>
      </c>
      <c r="R99" s="3">
        <v>22</v>
      </c>
      <c r="S99" s="3">
        <v>23</v>
      </c>
      <c r="T99" s="1">
        <f>SUM(R99:S99)</f>
        <v>45</v>
      </c>
      <c r="U99" s="1">
        <f>SUM(T99,Q99)</f>
        <v>110</v>
      </c>
      <c r="V99" s="167">
        <f>SUM(M99,U99)</f>
        <v>216</v>
      </c>
      <c r="W99" s="165"/>
      <c r="X99" s="165">
        <f>SUM(V99,W99)</f>
        <v>216</v>
      </c>
      <c r="Y99" s="165">
        <f>E99</f>
        <v>0</v>
      </c>
      <c r="Z99" s="165">
        <f>SUM(X99:Y99)</f>
        <v>216</v>
      </c>
    </row>
    <row r="100" spans="1:26" x14ac:dyDescent="0.25">
      <c r="A100" s="162">
        <v>211</v>
      </c>
      <c r="B100" s="171" t="s">
        <v>462</v>
      </c>
      <c r="C100" s="165" t="s">
        <v>278</v>
      </c>
      <c r="D100" s="164" t="s">
        <v>449</v>
      </c>
      <c r="E100" s="165">
        <v>0</v>
      </c>
      <c r="F100" s="3">
        <v>23</v>
      </c>
      <c r="G100" s="3">
        <v>21</v>
      </c>
      <c r="H100" s="3">
        <v>20</v>
      </c>
      <c r="I100" s="166">
        <f>SUM(F100:H100)</f>
        <v>64</v>
      </c>
      <c r="J100" s="3">
        <v>21</v>
      </c>
      <c r="K100" s="3">
        <v>20</v>
      </c>
      <c r="L100" s="1">
        <f>SUM(J100:K100)</f>
        <v>41</v>
      </c>
      <c r="M100" s="1">
        <f>SUM(L100,I100)</f>
        <v>105</v>
      </c>
      <c r="N100" s="3">
        <v>19</v>
      </c>
      <c r="O100" s="3">
        <v>25</v>
      </c>
      <c r="P100" s="3">
        <v>21</v>
      </c>
      <c r="Q100" s="1">
        <f>SUM(N100:P100)</f>
        <v>65</v>
      </c>
      <c r="R100" s="3">
        <v>21</v>
      </c>
      <c r="S100" s="3">
        <v>22</v>
      </c>
      <c r="T100" s="1">
        <f>SUM(R100:S100)</f>
        <v>43</v>
      </c>
      <c r="U100" s="1">
        <f>SUM(T100,Q100)</f>
        <v>108</v>
      </c>
      <c r="V100" s="167">
        <f>SUM(M100,U100)</f>
        <v>213</v>
      </c>
      <c r="W100" s="165"/>
      <c r="X100" s="165">
        <f>SUM(V100,W100)</f>
        <v>213</v>
      </c>
      <c r="Y100" s="165">
        <f>E100</f>
        <v>0</v>
      </c>
      <c r="Z100" s="165">
        <f>SUM(X100:Y100)</f>
        <v>213</v>
      </c>
    </row>
    <row r="101" spans="1:26" x14ac:dyDescent="0.25">
      <c r="A101" s="162">
        <v>199</v>
      </c>
      <c r="B101" s="171" t="s">
        <v>274</v>
      </c>
      <c r="C101" s="165" t="s">
        <v>275</v>
      </c>
      <c r="D101" s="164" t="s">
        <v>435</v>
      </c>
      <c r="E101" s="165">
        <v>0</v>
      </c>
      <c r="F101" s="3">
        <v>19</v>
      </c>
      <c r="G101" s="3">
        <v>17</v>
      </c>
      <c r="H101" s="3">
        <v>22</v>
      </c>
      <c r="I101" s="166">
        <f>SUM(F101:H101)</f>
        <v>58</v>
      </c>
      <c r="J101" s="3">
        <v>17</v>
      </c>
      <c r="K101" s="3">
        <v>21</v>
      </c>
      <c r="L101" s="1">
        <f>SUM(J101:K101)</f>
        <v>38</v>
      </c>
      <c r="M101" s="1">
        <f>SUM(L101,I101)</f>
        <v>96</v>
      </c>
      <c r="N101" s="3">
        <v>22</v>
      </c>
      <c r="O101" s="3">
        <v>22</v>
      </c>
      <c r="P101" s="3">
        <v>19</v>
      </c>
      <c r="Q101" s="1">
        <f>SUM(N101:P101)</f>
        <v>63</v>
      </c>
      <c r="R101" s="3">
        <v>19</v>
      </c>
      <c r="S101" s="3">
        <v>23</v>
      </c>
      <c r="T101" s="1">
        <f>SUM(R101:S101)</f>
        <v>42</v>
      </c>
      <c r="U101" s="1">
        <f>SUM(T101,Q101)</f>
        <v>105</v>
      </c>
      <c r="V101" s="167">
        <f>SUM(M101,U101)</f>
        <v>201</v>
      </c>
      <c r="W101" s="165"/>
      <c r="X101" s="165">
        <f>SUM(V101,W101)</f>
        <v>201</v>
      </c>
      <c r="Y101" s="165">
        <f>E101</f>
        <v>0</v>
      </c>
      <c r="Z101" s="165">
        <f>SUM(X101:Y101)</f>
        <v>201</v>
      </c>
    </row>
    <row r="102" spans="1:26" x14ac:dyDescent="0.25">
      <c r="A102" s="162">
        <v>224</v>
      </c>
      <c r="B102" s="171" t="s">
        <v>282</v>
      </c>
      <c r="C102" s="165" t="s">
        <v>283</v>
      </c>
      <c r="D102" s="164" t="s">
        <v>446</v>
      </c>
      <c r="E102" s="165">
        <v>0</v>
      </c>
      <c r="F102" s="3">
        <v>21</v>
      </c>
      <c r="G102" s="3">
        <v>22</v>
      </c>
      <c r="H102" s="3">
        <v>19</v>
      </c>
      <c r="I102" s="166">
        <f>SUM(F102:H102)</f>
        <v>62</v>
      </c>
      <c r="J102" s="3">
        <v>17</v>
      </c>
      <c r="K102" s="3">
        <v>21</v>
      </c>
      <c r="L102" s="1">
        <f>SUM(J102:K102)</f>
        <v>38</v>
      </c>
      <c r="M102" s="1">
        <f>SUM(L102,I102)</f>
        <v>100</v>
      </c>
      <c r="N102" s="3">
        <v>20</v>
      </c>
      <c r="O102" s="3">
        <v>21</v>
      </c>
      <c r="P102" s="3">
        <v>20</v>
      </c>
      <c r="Q102" s="1">
        <f>SUM(N102:P102)</f>
        <v>61</v>
      </c>
      <c r="R102" s="3">
        <v>20</v>
      </c>
      <c r="S102" s="3">
        <v>16</v>
      </c>
      <c r="T102" s="1">
        <f>SUM(R102:S102)</f>
        <v>36</v>
      </c>
      <c r="U102" s="1">
        <f>SUM(T102,Q102)</f>
        <v>97</v>
      </c>
      <c r="V102" s="167">
        <f>SUM(M102,U102)</f>
        <v>197</v>
      </c>
      <c r="W102" s="165"/>
      <c r="X102" s="165">
        <f>SUM(V102,W102)</f>
        <v>197</v>
      </c>
      <c r="Y102" s="165">
        <f>E102</f>
        <v>0</v>
      </c>
      <c r="Z102" s="165">
        <f>SUM(X102:Y102)</f>
        <v>197</v>
      </c>
    </row>
    <row r="103" spans="1:26" x14ac:dyDescent="0.25">
      <c r="A103" s="162">
        <v>207</v>
      </c>
      <c r="B103" s="171" t="s">
        <v>276</v>
      </c>
      <c r="C103" s="165" t="s">
        <v>277</v>
      </c>
      <c r="D103" s="164" t="s">
        <v>451</v>
      </c>
      <c r="E103" s="165">
        <v>0</v>
      </c>
      <c r="F103" s="3">
        <v>19</v>
      </c>
      <c r="G103" s="3">
        <v>18</v>
      </c>
      <c r="H103" s="3">
        <v>14</v>
      </c>
      <c r="I103" s="166">
        <f>SUM(F103:H103)</f>
        <v>51</v>
      </c>
      <c r="J103" s="3">
        <v>20</v>
      </c>
      <c r="K103" s="3">
        <v>19</v>
      </c>
      <c r="L103" s="1">
        <f>SUM(J103:K103)</f>
        <v>39</v>
      </c>
      <c r="M103" s="1">
        <f>SUM(L103,I103)</f>
        <v>90</v>
      </c>
      <c r="N103" s="3">
        <v>20</v>
      </c>
      <c r="O103" s="3">
        <v>21</v>
      </c>
      <c r="P103" s="3">
        <v>17</v>
      </c>
      <c r="Q103" s="1">
        <f>SUM(N103:P103)</f>
        <v>58</v>
      </c>
      <c r="R103" s="3">
        <v>22</v>
      </c>
      <c r="S103" s="3">
        <v>20</v>
      </c>
      <c r="T103" s="1">
        <f>SUM(R103:S103)</f>
        <v>42</v>
      </c>
      <c r="U103" s="1">
        <f>SUM(T103,Q103)</f>
        <v>100</v>
      </c>
      <c r="V103" s="167">
        <f>SUM(M103,U103)</f>
        <v>190</v>
      </c>
      <c r="W103" s="165"/>
      <c r="X103" s="165">
        <f>SUM(V103,W103)</f>
        <v>190</v>
      </c>
      <c r="Y103" s="165">
        <f>E103</f>
        <v>0</v>
      </c>
      <c r="Z103" s="165">
        <f>SUM(X103:Y103)</f>
        <v>190</v>
      </c>
    </row>
    <row r="104" spans="1:26" x14ac:dyDescent="0.25">
      <c r="A104" s="162">
        <v>221</v>
      </c>
      <c r="B104" s="165" t="s">
        <v>281</v>
      </c>
      <c r="C104" s="165" t="s">
        <v>129</v>
      </c>
      <c r="D104" s="164" t="s">
        <v>435</v>
      </c>
      <c r="E104" s="165">
        <v>0</v>
      </c>
      <c r="F104" s="3">
        <v>19</v>
      </c>
      <c r="G104" s="3">
        <v>17</v>
      </c>
      <c r="H104" s="3">
        <v>13</v>
      </c>
      <c r="I104" s="166">
        <f>SUM(F104:H104)</f>
        <v>49</v>
      </c>
      <c r="J104" s="3">
        <v>22</v>
      </c>
      <c r="K104" s="3">
        <v>18</v>
      </c>
      <c r="L104" s="1">
        <f>SUM(J104:K104)</f>
        <v>40</v>
      </c>
      <c r="M104" s="1">
        <f>SUM(L104,I104)</f>
        <v>89</v>
      </c>
      <c r="N104" s="3">
        <v>19</v>
      </c>
      <c r="O104" s="3">
        <v>20</v>
      </c>
      <c r="P104" s="3">
        <v>19</v>
      </c>
      <c r="Q104" s="1">
        <f>SUM(N104:P104)</f>
        <v>58</v>
      </c>
      <c r="R104" s="3">
        <v>20</v>
      </c>
      <c r="S104" s="3">
        <v>19</v>
      </c>
      <c r="T104" s="1">
        <f>SUM(R104:S104)</f>
        <v>39</v>
      </c>
      <c r="U104" s="1">
        <f>SUM(T104,Q104)</f>
        <v>97</v>
      </c>
      <c r="V104" s="167">
        <f>SUM(M104,U104)</f>
        <v>186</v>
      </c>
      <c r="W104" s="165"/>
      <c r="X104" s="165">
        <f>SUM(V104,W104)</f>
        <v>186</v>
      </c>
      <c r="Y104" s="165">
        <f>E104</f>
        <v>0</v>
      </c>
      <c r="Z104" s="165">
        <f>SUM(X104:Y104)</f>
        <v>186</v>
      </c>
    </row>
    <row r="105" spans="1:26" x14ac:dyDescent="0.25">
      <c r="A105" s="194" t="s">
        <v>313</v>
      </c>
      <c r="B105" s="194"/>
      <c r="E105" s="152"/>
      <c r="F105" s="152"/>
      <c r="G105" s="152"/>
      <c r="H105" s="52"/>
      <c r="I105" s="152"/>
      <c r="J105" s="152"/>
      <c r="K105" s="52"/>
      <c r="L105" s="52"/>
      <c r="M105" s="152"/>
      <c r="N105" s="152"/>
      <c r="O105" s="152"/>
      <c r="P105" s="52"/>
      <c r="Q105" s="152"/>
      <c r="R105" s="152"/>
      <c r="S105" s="52"/>
      <c r="T105" s="52"/>
      <c r="X105" s="52"/>
    </row>
    <row r="106" spans="1:26" x14ac:dyDescent="0.25">
      <c r="A106" s="52"/>
      <c r="E106" s="152"/>
      <c r="F106" s="152"/>
      <c r="G106" s="152"/>
      <c r="H106" s="52"/>
      <c r="I106" s="152"/>
      <c r="J106" s="152"/>
      <c r="K106" s="52"/>
      <c r="L106" s="52"/>
      <c r="M106" s="152"/>
      <c r="N106" s="152"/>
      <c r="O106" s="152"/>
      <c r="P106" s="52"/>
      <c r="Q106" s="152"/>
      <c r="R106" s="152"/>
      <c r="S106" s="52"/>
      <c r="T106" s="52"/>
      <c r="X106" s="52"/>
    </row>
    <row r="107" spans="1:26" x14ac:dyDescent="0.25">
      <c r="A107" s="52"/>
      <c r="E107" s="152"/>
      <c r="F107" s="152"/>
      <c r="G107" s="152"/>
      <c r="H107" s="52"/>
      <c r="I107" s="152"/>
      <c r="J107" s="152"/>
      <c r="K107" s="52"/>
      <c r="L107" s="52"/>
      <c r="M107" s="152"/>
      <c r="N107" s="152"/>
      <c r="O107" s="152"/>
      <c r="P107" s="52"/>
      <c r="Q107" s="152"/>
      <c r="R107" s="152"/>
      <c r="S107" s="52"/>
      <c r="T107" s="52"/>
      <c r="X107" s="52"/>
    </row>
  </sheetData>
  <sortState ref="A72:Z104">
    <sortCondition descending="1" ref="Z72:Z104"/>
  </sortState>
  <mergeCells count="5">
    <mergeCell ref="A2:J2"/>
    <mergeCell ref="K2:U2"/>
    <mergeCell ref="A1:W1"/>
    <mergeCell ref="A105:B105"/>
    <mergeCell ref="A68:B68"/>
  </mergeCells>
  <conditionalFormatting sqref="J3:K10 M3:O3 Q3:R3 K2 I105:J1048576 M105:O1048576 Q105:R1048576 E104:G1048576 E3:G3 F4:G10 I11:J11 Q11:R11 M11:O11 E11:G11 E72:E78 F71:H103 R71:S104 J71:K104 N71:P104 F14:H63 R14:S63 J14:K63 N14:P63 O7:Q10 P4:R6">
    <cfRule type="cellIs" dxfId="1" priority="4" stopIfTrue="1" operator="equal">
      <formula>25</formula>
    </cfRule>
  </conditionalFormatting>
  <conditionalFormatting sqref="F13:H13 R13:S13 J13:K13 N13:P13">
    <cfRule type="cellIs" dxfId="0" priority="3" stopIfTrue="1" operator="equal">
      <formula>25</formula>
    </cfRule>
  </conditionalFormatting>
  <printOptions horizontalCentered="1" verticalCentered="1"/>
  <pageMargins left="0.25" right="0.25" top="0.75" bottom="0.75" header="0.3" footer="0.3"/>
  <pageSetup scale="84" fitToHeight="3" orientation="landscape" r:id="rId1"/>
  <rowBreaks count="2" manualBreakCount="2">
    <brk id="39" max="25" man="1"/>
    <brk id="69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topLeftCell="A2" zoomScale="85" zoomScaleNormal="85" workbookViewId="0">
      <selection activeCell="W24" sqref="W24"/>
    </sheetView>
  </sheetViews>
  <sheetFormatPr defaultRowHeight="15" x14ac:dyDescent="0.2"/>
  <cols>
    <col min="1" max="1" width="22.5703125" style="18" customWidth="1"/>
    <col min="2" max="2" width="15.5703125" style="18" bestFit="1" customWidth="1"/>
    <col min="3" max="10" width="0" style="18" hidden="1" customWidth="1"/>
    <col min="11" max="11" width="0" style="19" hidden="1" customWidth="1"/>
    <col min="12" max="19" width="0" style="18" hidden="1" customWidth="1"/>
    <col min="20" max="24" width="9.140625" style="18"/>
    <col min="25" max="25" width="0" style="18" hidden="1" customWidth="1"/>
    <col min="26" max="30" width="9.140625" style="18"/>
    <col min="31" max="31" width="0" style="18" hidden="1" customWidth="1"/>
    <col min="32" max="34" width="9.140625" style="18"/>
    <col min="35" max="35" width="0" style="18" hidden="1" customWidth="1"/>
    <col min="36" max="38" width="9.140625" style="18"/>
    <col min="39" max="39" width="10.42578125" style="18" bestFit="1" customWidth="1"/>
    <col min="40" max="40" width="0" style="18" hidden="1" customWidth="1"/>
    <col min="41" max="16384" width="9.140625" style="18"/>
  </cols>
  <sheetData>
    <row r="1" spans="1:40" ht="15" hidden="1" customHeight="1" x14ac:dyDescent="0.2">
      <c r="A1" s="42" t="s">
        <v>145</v>
      </c>
      <c r="B1" s="42"/>
      <c r="C1" s="42"/>
      <c r="D1" s="42"/>
      <c r="E1" s="42"/>
      <c r="F1" s="42"/>
      <c r="G1" s="42"/>
      <c r="H1" s="42"/>
      <c r="I1" s="42"/>
      <c r="L1" s="42" t="s">
        <v>146</v>
      </c>
      <c r="M1" s="42"/>
      <c r="N1" s="42"/>
      <c r="O1" s="42"/>
      <c r="P1" s="42"/>
      <c r="Q1" s="42"/>
      <c r="R1" s="42"/>
      <c r="S1" s="42"/>
    </row>
    <row r="2" spans="1:40" ht="20.25" x14ac:dyDescent="0.3">
      <c r="A2" s="88" t="s">
        <v>147</v>
      </c>
    </row>
    <row r="3" spans="1:40" s="21" customFormat="1" ht="15.75" x14ac:dyDescent="0.25">
      <c r="A3" s="82" t="s">
        <v>9</v>
      </c>
      <c r="B3" s="82" t="s">
        <v>10</v>
      </c>
      <c r="C3" s="83" t="s">
        <v>148</v>
      </c>
      <c r="D3" s="83" t="s">
        <v>31</v>
      </c>
      <c r="E3" s="83" t="s">
        <v>149</v>
      </c>
      <c r="F3" s="83" t="s">
        <v>31</v>
      </c>
      <c r="G3" s="83" t="s">
        <v>150</v>
      </c>
      <c r="H3" s="83" t="s">
        <v>151</v>
      </c>
      <c r="I3" s="83" t="s">
        <v>31</v>
      </c>
      <c r="J3" s="84" t="s">
        <v>30</v>
      </c>
      <c r="K3" s="85"/>
      <c r="L3" s="83" t="s">
        <v>148</v>
      </c>
      <c r="M3" s="83" t="s">
        <v>31</v>
      </c>
      <c r="N3" s="83" t="s">
        <v>149</v>
      </c>
      <c r="O3" s="83" t="s">
        <v>31</v>
      </c>
      <c r="P3" s="83" t="s">
        <v>150</v>
      </c>
      <c r="Q3" s="83" t="s">
        <v>151</v>
      </c>
      <c r="R3" s="84" t="s">
        <v>30</v>
      </c>
      <c r="S3" s="86" t="s">
        <v>31</v>
      </c>
      <c r="T3" s="43" t="s">
        <v>148</v>
      </c>
      <c r="U3" s="43" t="s">
        <v>31</v>
      </c>
      <c r="V3" s="43" t="s">
        <v>149</v>
      </c>
      <c r="W3" s="43" t="s">
        <v>31</v>
      </c>
      <c r="X3" s="43" t="s">
        <v>150</v>
      </c>
      <c r="Y3" s="43" t="s">
        <v>31</v>
      </c>
      <c r="Z3" s="43" t="s">
        <v>151</v>
      </c>
      <c r="AA3" s="43" t="s">
        <v>31</v>
      </c>
      <c r="AB3" s="87" t="s">
        <v>30</v>
      </c>
      <c r="AC3" s="43" t="s">
        <v>29</v>
      </c>
      <c r="AD3" s="43" t="s">
        <v>148</v>
      </c>
      <c r="AE3" s="43" t="s">
        <v>31</v>
      </c>
      <c r="AF3" s="43" t="s">
        <v>149</v>
      </c>
      <c r="AG3" s="43" t="s">
        <v>31</v>
      </c>
      <c r="AH3" s="43" t="s">
        <v>150</v>
      </c>
      <c r="AI3" s="43" t="s">
        <v>31</v>
      </c>
      <c r="AJ3" s="43" t="s">
        <v>151</v>
      </c>
      <c r="AK3" s="43" t="s">
        <v>31</v>
      </c>
      <c r="AL3" s="87" t="s">
        <v>30</v>
      </c>
      <c r="AM3" s="43" t="s">
        <v>29</v>
      </c>
      <c r="AN3" s="43" t="s">
        <v>31</v>
      </c>
    </row>
    <row r="4" spans="1:40" s="21" customFormat="1" x14ac:dyDescent="0.2">
      <c r="A4" s="22" t="s">
        <v>471</v>
      </c>
      <c r="B4" s="23" t="s">
        <v>35</v>
      </c>
      <c r="C4" s="24"/>
      <c r="D4" s="25"/>
      <c r="E4" s="26"/>
      <c r="F4" s="27"/>
      <c r="G4" s="41"/>
      <c r="H4" s="41"/>
      <c r="I4" s="41"/>
      <c r="J4" s="30"/>
      <c r="K4" s="19"/>
      <c r="L4" s="24"/>
      <c r="M4" s="25"/>
      <c r="N4" s="26"/>
      <c r="O4" s="27"/>
      <c r="P4" s="28"/>
      <c r="Q4" s="28"/>
      <c r="R4" s="28"/>
      <c r="S4" s="30"/>
      <c r="T4" s="20">
        <v>118</v>
      </c>
      <c r="U4" s="20"/>
      <c r="V4" s="20">
        <v>10</v>
      </c>
      <c r="W4" s="20">
        <v>6</v>
      </c>
      <c r="X4" s="20">
        <v>14</v>
      </c>
      <c r="Y4" s="20"/>
      <c r="Z4" s="20"/>
      <c r="AA4" s="20"/>
      <c r="AB4" s="20">
        <v>2</v>
      </c>
      <c r="AC4" s="20">
        <f>SUM(T4,AB4)</f>
        <v>120</v>
      </c>
      <c r="AD4" s="20">
        <v>114</v>
      </c>
      <c r="AE4" s="20"/>
      <c r="AF4" s="20"/>
      <c r="AG4" s="20"/>
      <c r="AH4" s="20"/>
      <c r="AI4" s="20"/>
      <c r="AJ4" s="20"/>
      <c r="AK4" s="20"/>
      <c r="AL4" s="20"/>
      <c r="AM4" s="20">
        <f>SUM(AC4,AD4,AL4)</f>
        <v>234</v>
      </c>
    </row>
    <row r="5" spans="1:40" s="21" customFormat="1" x14ac:dyDescent="0.2">
      <c r="A5" s="22" t="s">
        <v>472</v>
      </c>
      <c r="B5" s="23" t="s">
        <v>41</v>
      </c>
      <c r="C5" s="24"/>
      <c r="D5" s="25"/>
      <c r="E5" s="26"/>
      <c r="F5" s="27"/>
      <c r="G5" s="41"/>
      <c r="H5" s="41"/>
      <c r="I5" s="41"/>
      <c r="J5" s="30"/>
      <c r="K5" s="19"/>
      <c r="L5" s="24"/>
      <c r="M5" s="25"/>
      <c r="N5" s="26"/>
      <c r="O5" s="27"/>
      <c r="P5" s="28"/>
      <c r="Q5" s="28"/>
      <c r="R5" s="28"/>
      <c r="S5" s="30"/>
      <c r="T5" s="20">
        <v>117</v>
      </c>
      <c r="U5" s="20"/>
      <c r="V5" s="20">
        <v>12</v>
      </c>
      <c r="W5" s="20"/>
      <c r="X5" s="20">
        <v>15</v>
      </c>
      <c r="Y5" s="20"/>
      <c r="Z5" s="20"/>
      <c r="AA5" s="20"/>
      <c r="AB5" s="20">
        <v>3</v>
      </c>
      <c r="AC5" s="20">
        <f t="shared" ref="AC5:AC11" si="0">SUM(T5,AB5)</f>
        <v>120</v>
      </c>
      <c r="AD5" s="20">
        <v>118</v>
      </c>
      <c r="AE5" s="20"/>
      <c r="AF5" s="20">
        <v>11</v>
      </c>
      <c r="AG5" s="20"/>
      <c r="AH5" s="20"/>
      <c r="AI5" s="20"/>
      <c r="AJ5" s="20"/>
      <c r="AK5" s="20"/>
      <c r="AL5" s="20">
        <v>1</v>
      </c>
      <c r="AM5" s="20">
        <f t="shared" ref="AM5:AM11" si="1">SUM(AC5,AD5,AL5)</f>
        <v>239</v>
      </c>
    </row>
    <row r="6" spans="1:40" s="21" customFormat="1" x14ac:dyDescent="0.2">
      <c r="A6" s="22" t="s">
        <v>475</v>
      </c>
      <c r="B6" s="23" t="s">
        <v>36</v>
      </c>
      <c r="C6" s="24"/>
      <c r="D6" s="25"/>
      <c r="E6" s="26"/>
      <c r="F6" s="27"/>
      <c r="G6" s="28"/>
      <c r="H6" s="28"/>
      <c r="I6" s="29"/>
      <c r="J6" s="30"/>
      <c r="K6" s="19"/>
      <c r="L6" s="24"/>
      <c r="M6" s="25"/>
      <c r="N6" s="26"/>
      <c r="O6" s="27"/>
      <c r="P6" s="28"/>
      <c r="Q6" s="28"/>
      <c r="R6" s="29"/>
      <c r="S6" s="30"/>
      <c r="T6" s="20">
        <v>117</v>
      </c>
      <c r="U6" s="20"/>
      <c r="V6" s="20">
        <v>10</v>
      </c>
      <c r="W6" s="20">
        <v>5</v>
      </c>
      <c r="X6" s="20"/>
      <c r="Y6" s="20"/>
      <c r="Z6" s="20"/>
      <c r="AA6" s="20"/>
      <c r="AB6" s="20">
        <v>1</v>
      </c>
      <c r="AC6" s="20">
        <f t="shared" si="0"/>
        <v>118</v>
      </c>
      <c r="AD6" s="20">
        <v>118</v>
      </c>
      <c r="AE6" s="20"/>
      <c r="AF6" s="20">
        <v>13</v>
      </c>
      <c r="AG6" s="20">
        <v>0</v>
      </c>
      <c r="AH6" s="20">
        <v>10</v>
      </c>
      <c r="AI6" s="20"/>
      <c r="AJ6" s="20"/>
      <c r="AK6" s="20"/>
      <c r="AL6" s="20">
        <v>2</v>
      </c>
      <c r="AM6" s="20">
        <f t="shared" si="1"/>
        <v>238</v>
      </c>
    </row>
    <row r="7" spans="1:40" s="21" customFormat="1" ht="15.75" thickBot="1" x14ac:dyDescent="0.25">
      <c r="A7" s="22" t="s">
        <v>474</v>
      </c>
      <c r="B7" s="23" t="s">
        <v>40</v>
      </c>
      <c r="C7" s="24"/>
      <c r="D7" s="25"/>
      <c r="E7" s="26"/>
      <c r="F7" s="34"/>
      <c r="G7" s="38"/>
      <c r="H7" s="39"/>
      <c r="I7" s="40"/>
      <c r="J7" s="37"/>
      <c r="K7" s="19"/>
      <c r="L7" s="24"/>
      <c r="M7" s="25"/>
      <c r="N7" s="26"/>
      <c r="O7" s="27"/>
      <c r="P7" s="28"/>
      <c r="Q7" s="28"/>
      <c r="R7" s="29"/>
      <c r="S7" s="30"/>
      <c r="T7" s="20">
        <v>116</v>
      </c>
      <c r="U7" s="20"/>
      <c r="V7" s="20">
        <v>14</v>
      </c>
      <c r="W7" s="20"/>
      <c r="X7" s="20"/>
      <c r="Y7" s="20"/>
      <c r="Z7" s="20">
        <v>13</v>
      </c>
      <c r="AA7" s="20"/>
      <c r="AB7" s="20">
        <v>5</v>
      </c>
      <c r="AC7" s="20">
        <f t="shared" si="0"/>
        <v>121</v>
      </c>
      <c r="AD7" s="20">
        <v>117</v>
      </c>
      <c r="AE7" s="20"/>
      <c r="AF7" s="20">
        <v>9</v>
      </c>
      <c r="AG7" s="20"/>
      <c r="AH7" s="20"/>
      <c r="AI7" s="20"/>
      <c r="AJ7" s="20"/>
      <c r="AK7" s="20"/>
      <c r="AL7" s="20">
        <v>1</v>
      </c>
      <c r="AM7" s="20">
        <f t="shared" si="1"/>
        <v>239</v>
      </c>
    </row>
    <row r="8" spans="1:40" s="21" customFormat="1" x14ac:dyDescent="0.2">
      <c r="A8" s="22" t="s">
        <v>469</v>
      </c>
      <c r="B8" s="23" t="s">
        <v>38</v>
      </c>
      <c r="C8" s="24"/>
      <c r="D8" s="25"/>
      <c r="E8" s="26"/>
      <c r="F8" s="27"/>
      <c r="G8" s="28"/>
      <c r="H8" s="28"/>
      <c r="I8" s="29"/>
      <c r="J8" s="30"/>
      <c r="K8" s="19"/>
      <c r="L8" s="24"/>
      <c r="M8" s="25"/>
      <c r="N8" s="26"/>
      <c r="O8" s="27"/>
      <c r="P8" s="28"/>
      <c r="Q8" s="28"/>
      <c r="R8" s="29"/>
      <c r="S8" s="30"/>
      <c r="T8" s="20">
        <v>115</v>
      </c>
      <c r="U8" s="20"/>
      <c r="V8" s="20">
        <v>14</v>
      </c>
      <c r="W8" s="20"/>
      <c r="X8" s="20"/>
      <c r="Y8" s="20"/>
      <c r="Z8" s="20">
        <v>12</v>
      </c>
      <c r="AA8" s="20"/>
      <c r="AB8" s="20">
        <v>4</v>
      </c>
      <c r="AC8" s="20">
        <f t="shared" si="0"/>
        <v>119</v>
      </c>
      <c r="AD8" s="20">
        <v>119</v>
      </c>
      <c r="AE8" s="20"/>
      <c r="AF8" s="20">
        <v>14</v>
      </c>
      <c r="AG8" s="20"/>
      <c r="AH8" s="20"/>
      <c r="AI8" s="20"/>
      <c r="AJ8" s="20">
        <v>12</v>
      </c>
      <c r="AK8" s="20">
        <v>3</v>
      </c>
      <c r="AL8" s="20">
        <v>4</v>
      </c>
      <c r="AM8" s="20">
        <f t="shared" si="1"/>
        <v>242</v>
      </c>
    </row>
    <row r="9" spans="1:40" s="21" customFormat="1" x14ac:dyDescent="0.2">
      <c r="A9" s="22" t="s">
        <v>473</v>
      </c>
      <c r="B9" s="23" t="s">
        <v>32</v>
      </c>
      <c r="C9" s="24"/>
      <c r="D9" s="25"/>
      <c r="E9" s="26"/>
      <c r="F9" s="27"/>
      <c r="G9" s="41"/>
      <c r="H9" s="41"/>
      <c r="I9" s="41"/>
      <c r="J9" s="30"/>
      <c r="K9" s="19"/>
      <c r="L9" s="24"/>
      <c r="M9" s="25"/>
      <c r="N9" s="26"/>
      <c r="O9" s="27"/>
      <c r="P9" s="28"/>
      <c r="Q9" s="28"/>
      <c r="R9" s="29"/>
      <c r="S9" s="30"/>
      <c r="T9" s="20">
        <v>114</v>
      </c>
      <c r="U9" s="20">
        <v>1</v>
      </c>
      <c r="V9" s="20">
        <v>9</v>
      </c>
      <c r="W9" s="20"/>
      <c r="X9" s="20"/>
      <c r="Y9" s="20"/>
      <c r="Z9" s="20"/>
      <c r="AA9" s="20"/>
      <c r="AB9" s="20">
        <v>1</v>
      </c>
      <c r="AC9" s="20">
        <f t="shared" si="0"/>
        <v>115</v>
      </c>
      <c r="AD9" s="20">
        <v>112</v>
      </c>
      <c r="AE9" s="20"/>
      <c r="AF9" s="20"/>
      <c r="AG9" s="20"/>
      <c r="AH9" s="20"/>
      <c r="AI9" s="20"/>
      <c r="AJ9" s="20"/>
      <c r="AK9" s="20"/>
      <c r="AL9" s="20"/>
      <c r="AM9" s="20">
        <f t="shared" si="1"/>
        <v>227</v>
      </c>
    </row>
    <row r="10" spans="1:40" s="21" customFormat="1" x14ac:dyDescent="0.2">
      <c r="A10" s="68" t="s">
        <v>470</v>
      </c>
      <c r="B10" s="69" t="s">
        <v>61</v>
      </c>
      <c r="C10" s="70"/>
      <c r="D10" s="71"/>
      <c r="E10" s="72"/>
      <c r="F10" s="73"/>
      <c r="G10" s="75"/>
      <c r="H10" s="75"/>
      <c r="I10" s="76"/>
      <c r="J10" s="74"/>
      <c r="K10" s="19"/>
      <c r="L10" s="70"/>
      <c r="M10" s="71"/>
      <c r="N10" s="72"/>
      <c r="O10" s="73"/>
      <c r="P10" s="75"/>
      <c r="Q10" s="75"/>
      <c r="R10" s="76"/>
      <c r="S10" s="74"/>
      <c r="T10" s="77">
        <v>114</v>
      </c>
      <c r="U10" s="77">
        <v>0</v>
      </c>
      <c r="V10" s="77"/>
      <c r="W10" s="77"/>
      <c r="X10" s="77"/>
      <c r="Y10" s="77"/>
      <c r="Z10" s="77"/>
      <c r="AA10" s="77"/>
      <c r="AB10" s="81"/>
      <c r="AC10" s="20">
        <f t="shared" si="0"/>
        <v>114</v>
      </c>
      <c r="AD10" s="77">
        <v>118</v>
      </c>
      <c r="AE10" s="77"/>
      <c r="AF10" s="77">
        <v>13</v>
      </c>
      <c r="AG10" s="77">
        <v>11</v>
      </c>
      <c r="AH10" s="77">
        <v>14</v>
      </c>
      <c r="AI10" s="77"/>
      <c r="AJ10" s="77"/>
      <c r="AK10" s="77"/>
      <c r="AL10" s="77">
        <v>3</v>
      </c>
      <c r="AM10" s="20">
        <f t="shared" si="1"/>
        <v>235</v>
      </c>
    </row>
    <row r="11" spans="1:40" s="21" customFormat="1" x14ac:dyDescent="0.2">
      <c r="A11" s="22" t="s">
        <v>476</v>
      </c>
      <c r="B11" s="23" t="s">
        <v>33</v>
      </c>
      <c r="C11" s="24"/>
      <c r="D11" s="25"/>
      <c r="E11" s="26"/>
      <c r="F11" s="27"/>
      <c r="G11" s="28"/>
      <c r="H11" s="28"/>
      <c r="I11" s="29"/>
      <c r="J11" s="29"/>
      <c r="K11" s="41"/>
      <c r="L11" s="24"/>
      <c r="M11" s="25"/>
      <c r="N11" s="26"/>
      <c r="O11" s="27"/>
      <c r="P11" s="28"/>
      <c r="Q11" s="28"/>
      <c r="R11" s="29"/>
      <c r="S11" s="29"/>
      <c r="T11" s="20">
        <v>110</v>
      </c>
      <c r="U11" s="20"/>
      <c r="V11" s="20"/>
      <c r="W11" s="20"/>
      <c r="X11" s="20"/>
      <c r="Y11" s="20"/>
      <c r="Z11" s="20"/>
      <c r="AA11" s="20"/>
      <c r="AB11" s="80"/>
      <c r="AC11" s="20">
        <f t="shared" si="0"/>
        <v>110</v>
      </c>
      <c r="AD11" s="20">
        <v>117</v>
      </c>
      <c r="AE11" s="20"/>
      <c r="AF11" s="20">
        <v>13</v>
      </c>
      <c r="AG11" s="20">
        <v>12</v>
      </c>
      <c r="AH11" s="20"/>
      <c r="AI11" s="20"/>
      <c r="AJ11" s="20">
        <v>12</v>
      </c>
      <c r="AK11" s="20">
        <v>4</v>
      </c>
      <c r="AL11" s="20">
        <v>5</v>
      </c>
      <c r="AM11" s="20">
        <f t="shared" si="1"/>
        <v>232</v>
      </c>
    </row>
    <row r="12" spans="1:40" s="21" customFormat="1" x14ac:dyDescent="0.2">
      <c r="A12" s="22"/>
      <c r="B12" s="23"/>
      <c r="C12" s="24"/>
      <c r="D12" s="25"/>
      <c r="E12" s="26"/>
      <c r="F12" s="27"/>
      <c r="G12" s="41"/>
      <c r="H12" s="41"/>
      <c r="I12" s="41"/>
      <c r="J12" s="29"/>
      <c r="K12" s="41"/>
      <c r="L12" s="24"/>
      <c r="M12" s="25"/>
      <c r="N12" s="26"/>
      <c r="O12" s="27"/>
      <c r="P12" s="28"/>
      <c r="Q12" s="28"/>
      <c r="R12" s="29"/>
      <c r="S12" s="29"/>
      <c r="T12" s="20"/>
      <c r="U12" s="20"/>
      <c r="V12" s="20"/>
      <c r="W12" s="20"/>
      <c r="X12" s="20"/>
      <c r="Y12" s="20"/>
      <c r="Z12" s="20"/>
      <c r="AA12" s="20"/>
      <c r="AB12" s="80"/>
      <c r="AC12" s="77"/>
      <c r="AD12" s="20"/>
      <c r="AE12" s="20"/>
      <c r="AF12" s="20"/>
      <c r="AG12" s="20"/>
      <c r="AH12" s="20"/>
      <c r="AI12" s="20"/>
      <c r="AJ12" s="20"/>
      <c r="AK12" s="20"/>
      <c r="AL12" s="20"/>
      <c r="AM12" s="77"/>
    </row>
    <row r="13" spans="1:40" s="21" customFormat="1" x14ac:dyDescent="0.2">
      <c r="A13" s="22"/>
      <c r="B13" s="23"/>
      <c r="C13" s="24"/>
      <c r="D13" s="25"/>
      <c r="E13" s="26"/>
      <c r="F13" s="27"/>
      <c r="G13" s="41"/>
      <c r="H13" s="41"/>
      <c r="I13" s="41"/>
      <c r="J13" s="29"/>
      <c r="K13" s="41"/>
      <c r="L13" s="24"/>
      <c r="M13" s="25"/>
      <c r="N13" s="26"/>
      <c r="O13" s="27"/>
      <c r="P13" s="28"/>
      <c r="Q13" s="28"/>
      <c r="R13" s="29"/>
      <c r="S13" s="29"/>
      <c r="T13" s="20"/>
      <c r="U13" s="20"/>
      <c r="V13" s="20"/>
      <c r="W13" s="20"/>
      <c r="X13" s="20"/>
      <c r="Y13" s="20"/>
      <c r="Z13" s="20"/>
      <c r="AA13" s="20"/>
      <c r="AB13" s="80"/>
      <c r="AC13" s="77"/>
      <c r="AD13" s="20"/>
      <c r="AE13" s="20"/>
      <c r="AF13" s="20"/>
      <c r="AG13" s="20"/>
      <c r="AH13" s="20"/>
      <c r="AI13" s="20"/>
      <c r="AJ13" s="20"/>
      <c r="AK13" s="20"/>
      <c r="AL13" s="20"/>
      <c r="AM13" s="77"/>
    </row>
    <row r="14" spans="1:40" s="21" customFormat="1" x14ac:dyDescent="0.2">
      <c r="A14" s="22"/>
      <c r="B14" s="23"/>
      <c r="C14" s="24"/>
      <c r="D14" s="25"/>
      <c r="E14" s="26"/>
      <c r="F14" s="27"/>
      <c r="G14" s="41"/>
      <c r="H14" s="41"/>
      <c r="I14" s="41"/>
      <c r="J14" s="29"/>
      <c r="K14" s="41"/>
      <c r="L14" s="24"/>
      <c r="M14" s="25"/>
      <c r="N14" s="26"/>
      <c r="O14" s="27"/>
      <c r="P14" s="28"/>
      <c r="Q14" s="28"/>
      <c r="R14" s="29"/>
      <c r="S14" s="29"/>
      <c r="T14" s="20"/>
      <c r="U14" s="20"/>
      <c r="V14" s="20"/>
      <c r="W14" s="20"/>
      <c r="X14" s="20"/>
      <c r="Y14" s="20"/>
      <c r="Z14" s="20"/>
      <c r="AA14" s="20"/>
      <c r="AB14" s="8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77"/>
    </row>
    <row r="15" spans="1:40" s="21" customFormat="1" x14ac:dyDescent="0.2">
      <c r="A15" s="22"/>
      <c r="B15" s="23"/>
      <c r="C15" s="24"/>
      <c r="D15" s="25"/>
      <c r="E15" s="26"/>
      <c r="F15" s="27"/>
      <c r="G15" s="41"/>
      <c r="H15" s="41"/>
      <c r="I15" s="41"/>
      <c r="J15" s="29"/>
      <c r="K15" s="41"/>
      <c r="L15" s="24"/>
      <c r="M15" s="25"/>
      <c r="N15" s="26"/>
      <c r="O15" s="27"/>
      <c r="P15" s="28"/>
      <c r="Q15" s="28"/>
      <c r="R15" s="29"/>
      <c r="S15" s="29"/>
      <c r="T15" s="20"/>
      <c r="U15" s="20"/>
      <c r="V15" s="20"/>
      <c r="W15" s="20"/>
      <c r="X15" s="20"/>
      <c r="Y15" s="20"/>
      <c r="Z15" s="20"/>
      <c r="AA15" s="20"/>
      <c r="AB15" s="8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40" s="21" customFormat="1" x14ac:dyDescent="0.2">
      <c r="A16" s="53"/>
      <c r="B16" s="54"/>
      <c r="C16" s="55"/>
      <c r="D16" s="56"/>
      <c r="E16" s="57"/>
      <c r="F16" s="58"/>
      <c r="J16" s="59"/>
      <c r="K16" s="19"/>
      <c r="L16" s="55"/>
      <c r="M16" s="56"/>
      <c r="N16" s="57"/>
      <c r="O16" s="58"/>
      <c r="P16" s="60"/>
      <c r="Q16" s="60"/>
      <c r="R16" s="59"/>
      <c r="S16" s="59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</row>
    <row r="17" spans="1:40" ht="20.25" x14ac:dyDescent="0.3">
      <c r="A17" s="88" t="s">
        <v>152</v>
      </c>
      <c r="T17" s="89"/>
      <c r="U17" s="89"/>
      <c r="V17" s="89"/>
      <c r="W17" s="89"/>
      <c r="X17" s="89"/>
      <c r="Y17" s="89"/>
      <c r="Z17" s="89"/>
      <c r="AA17" s="89"/>
      <c r="AB17" s="89"/>
      <c r="AC17" s="89"/>
    </row>
    <row r="18" spans="1:40" ht="15.75" x14ac:dyDescent="0.25">
      <c r="A18" s="82" t="s">
        <v>9</v>
      </c>
      <c r="B18" s="82" t="s">
        <v>10</v>
      </c>
      <c r="C18" s="83" t="s">
        <v>148</v>
      </c>
      <c r="D18" s="83" t="s">
        <v>31</v>
      </c>
      <c r="E18" s="83" t="s">
        <v>149</v>
      </c>
      <c r="F18" s="83" t="s">
        <v>31</v>
      </c>
      <c r="G18" s="83" t="s">
        <v>150</v>
      </c>
      <c r="H18" s="83" t="s">
        <v>151</v>
      </c>
      <c r="I18" s="83" t="s">
        <v>31</v>
      </c>
      <c r="J18" s="84" t="s">
        <v>30</v>
      </c>
      <c r="K18" s="85"/>
      <c r="L18" s="83" t="s">
        <v>148</v>
      </c>
      <c r="M18" s="83" t="s">
        <v>31</v>
      </c>
      <c r="N18" s="83" t="s">
        <v>149</v>
      </c>
      <c r="O18" s="83" t="s">
        <v>31</v>
      </c>
      <c r="P18" s="83" t="s">
        <v>150</v>
      </c>
      <c r="Q18" s="83" t="s">
        <v>151</v>
      </c>
      <c r="R18" s="84" t="s">
        <v>30</v>
      </c>
      <c r="S18" s="86" t="s">
        <v>31</v>
      </c>
      <c r="T18" s="43" t="s">
        <v>148</v>
      </c>
      <c r="U18" s="43" t="s">
        <v>31</v>
      </c>
      <c r="V18" s="43" t="s">
        <v>149</v>
      </c>
      <c r="W18" s="43" t="s">
        <v>31</v>
      </c>
      <c r="X18" s="43" t="s">
        <v>150</v>
      </c>
      <c r="Y18" s="43" t="s">
        <v>31</v>
      </c>
      <c r="Z18" s="43" t="s">
        <v>151</v>
      </c>
      <c r="AA18" s="43" t="s">
        <v>31</v>
      </c>
      <c r="AB18" s="87" t="s">
        <v>30</v>
      </c>
      <c r="AC18" s="43" t="s">
        <v>29</v>
      </c>
      <c r="AD18" s="43" t="s">
        <v>148</v>
      </c>
      <c r="AE18" s="43" t="s">
        <v>31</v>
      </c>
      <c r="AF18" s="43" t="s">
        <v>149</v>
      </c>
      <c r="AG18" s="43" t="s">
        <v>31</v>
      </c>
      <c r="AH18" s="43" t="s">
        <v>150</v>
      </c>
      <c r="AI18" s="43" t="s">
        <v>31</v>
      </c>
      <c r="AJ18" s="43" t="s">
        <v>151</v>
      </c>
      <c r="AK18" s="43" t="s">
        <v>31</v>
      </c>
      <c r="AL18" s="87" t="s">
        <v>30</v>
      </c>
      <c r="AM18" s="43" t="s">
        <v>29</v>
      </c>
      <c r="AN18" s="43" t="s">
        <v>31</v>
      </c>
    </row>
    <row r="19" spans="1:40" x14ac:dyDescent="0.2">
      <c r="A19" s="22" t="s">
        <v>457</v>
      </c>
      <c r="B19" s="23" t="s">
        <v>387</v>
      </c>
      <c r="C19" s="24"/>
      <c r="D19" s="25"/>
      <c r="E19" s="26"/>
      <c r="F19" s="27"/>
      <c r="G19" s="41"/>
      <c r="H19" s="41"/>
      <c r="I19" s="41"/>
      <c r="J19" s="30"/>
      <c r="L19" s="24"/>
      <c r="M19" s="25"/>
      <c r="N19" s="26"/>
      <c r="O19" s="27"/>
      <c r="P19" s="28"/>
      <c r="Q19" s="28"/>
      <c r="R19" s="29"/>
      <c r="S19" s="30"/>
      <c r="T19" s="20">
        <v>116</v>
      </c>
      <c r="U19" s="20"/>
      <c r="V19" s="20">
        <v>13</v>
      </c>
      <c r="W19" s="20">
        <v>3</v>
      </c>
      <c r="X19" s="20">
        <v>12</v>
      </c>
      <c r="Y19" s="20"/>
      <c r="Z19" s="20"/>
      <c r="AA19" s="20"/>
      <c r="AB19" s="20">
        <v>2</v>
      </c>
      <c r="AC19" s="20">
        <f>SUM(AB19,T19)</f>
        <v>118</v>
      </c>
      <c r="AD19" s="20">
        <v>114</v>
      </c>
      <c r="AE19" s="20"/>
      <c r="AF19" s="20">
        <v>15</v>
      </c>
      <c r="AG19" s="20"/>
      <c r="AH19" s="20"/>
      <c r="AI19" s="20"/>
      <c r="AJ19" s="20">
        <v>14</v>
      </c>
      <c r="AK19" s="20"/>
      <c r="AL19" s="20">
        <v>5</v>
      </c>
      <c r="AM19" s="20">
        <f>SUM(AL19,AD19,AC19)</f>
        <v>237</v>
      </c>
    </row>
    <row r="20" spans="1:40" x14ac:dyDescent="0.2">
      <c r="A20" s="22" t="s">
        <v>466</v>
      </c>
      <c r="B20" s="23" t="s">
        <v>120</v>
      </c>
      <c r="C20" s="24"/>
      <c r="D20" s="25"/>
      <c r="E20" s="26"/>
      <c r="F20" s="27"/>
      <c r="G20" s="41"/>
      <c r="H20" s="41"/>
      <c r="I20" s="41"/>
      <c r="J20" s="30"/>
      <c r="L20" s="24"/>
      <c r="M20" s="25"/>
      <c r="N20" s="26"/>
      <c r="O20" s="27"/>
      <c r="P20" s="28"/>
      <c r="Q20" s="28"/>
      <c r="R20" s="28"/>
      <c r="S20" s="30"/>
      <c r="T20" s="20">
        <v>116</v>
      </c>
      <c r="U20" s="20"/>
      <c r="V20" s="20">
        <v>13</v>
      </c>
      <c r="W20" s="20">
        <v>2</v>
      </c>
      <c r="X20" s="20"/>
      <c r="Y20" s="20"/>
      <c r="Z20" s="20"/>
      <c r="AA20" s="20"/>
      <c r="AB20" s="20">
        <v>1</v>
      </c>
      <c r="AC20" s="20">
        <f t="shared" ref="AC20:AC27" si="2">SUM(AB20,T20)</f>
        <v>117</v>
      </c>
      <c r="AD20" s="20">
        <v>105</v>
      </c>
      <c r="AE20" s="20"/>
      <c r="AF20" s="20"/>
      <c r="AG20" s="20"/>
      <c r="AH20" s="20"/>
      <c r="AI20" s="20"/>
      <c r="AJ20" s="20"/>
      <c r="AK20" s="20"/>
      <c r="AL20" s="20"/>
      <c r="AM20" s="20">
        <f t="shared" ref="AM20:AM27" si="3">SUM(AL20,AD20,AC20)</f>
        <v>222</v>
      </c>
    </row>
    <row r="21" spans="1:40" x14ac:dyDescent="0.2">
      <c r="A21" s="22" t="s">
        <v>460</v>
      </c>
      <c r="B21" s="23" t="s">
        <v>53</v>
      </c>
      <c r="C21" s="24"/>
      <c r="D21" s="25"/>
      <c r="E21" s="26"/>
      <c r="F21" s="27"/>
      <c r="G21" s="28"/>
      <c r="H21" s="28"/>
      <c r="I21" s="29"/>
      <c r="J21" s="30"/>
      <c r="L21" s="24"/>
      <c r="M21" s="25"/>
      <c r="N21" s="26"/>
      <c r="O21" s="27"/>
      <c r="P21" s="28"/>
      <c r="Q21" s="28"/>
      <c r="R21" s="29"/>
      <c r="S21" s="30"/>
      <c r="T21" s="20">
        <v>116</v>
      </c>
      <c r="U21" s="20"/>
      <c r="V21" s="20">
        <v>14</v>
      </c>
      <c r="W21" s="20"/>
      <c r="X21" s="20"/>
      <c r="Y21" s="20"/>
      <c r="Z21" s="20">
        <v>12</v>
      </c>
      <c r="AA21" s="20">
        <v>0</v>
      </c>
      <c r="AB21" s="20">
        <v>4</v>
      </c>
      <c r="AC21" s="20">
        <f t="shared" si="2"/>
        <v>120</v>
      </c>
      <c r="AD21" s="20">
        <v>121</v>
      </c>
      <c r="AE21" s="20"/>
      <c r="AF21" s="20">
        <v>13</v>
      </c>
      <c r="AG21" s="20"/>
      <c r="AH21" s="20">
        <v>15</v>
      </c>
      <c r="AI21" s="20"/>
      <c r="AJ21" s="20"/>
      <c r="AK21" s="20"/>
      <c r="AL21" s="20">
        <v>3</v>
      </c>
      <c r="AM21" s="20">
        <f t="shared" si="3"/>
        <v>244</v>
      </c>
    </row>
    <row r="22" spans="1:40" ht="15.75" thickBot="1" x14ac:dyDescent="0.25">
      <c r="A22" s="22" t="s">
        <v>455</v>
      </c>
      <c r="B22" s="23" t="s">
        <v>109</v>
      </c>
      <c r="C22" s="24"/>
      <c r="D22" s="25"/>
      <c r="E22" s="26"/>
      <c r="F22" s="34"/>
      <c r="G22" s="38"/>
      <c r="H22" s="39"/>
      <c r="I22" s="40"/>
      <c r="J22" s="37"/>
      <c r="L22" s="24"/>
      <c r="M22" s="25"/>
      <c r="N22" s="26"/>
      <c r="O22" s="27"/>
      <c r="P22" s="28"/>
      <c r="Q22" s="28"/>
      <c r="R22" s="28"/>
      <c r="S22" s="30"/>
      <c r="T22" s="20">
        <v>115</v>
      </c>
      <c r="U22" s="20"/>
      <c r="V22" s="20">
        <v>12</v>
      </c>
      <c r="W22" s="20"/>
      <c r="X22" s="20"/>
      <c r="Y22" s="20"/>
      <c r="Z22" s="20"/>
      <c r="AA22" s="20"/>
      <c r="AB22" s="20">
        <v>1</v>
      </c>
      <c r="AC22" s="20">
        <f t="shared" si="2"/>
        <v>116</v>
      </c>
      <c r="AD22" s="20">
        <v>109</v>
      </c>
      <c r="AE22" s="20"/>
      <c r="AF22" s="20"/>
      <c r="AG22" s="20"/>
      <c r="AH22" s="20"/>
      <c r="AI22" s="20"/>
      <c r="AJ22" s="20"/>
      <c r="AK22" s="20"/>
      <c r="AL22" s="20"/>
      <c r="AM22" s="20">
        <f t="shared" si="3"/>
        <v>225</v>
      </c>
    </row>
    <row r="23" spans="1:40" x14ac:dyDescent="0.2">
      <c r="A23" s="22" t="s">
        <v>459</v>
      </c>
      <c r="B23" s="23" t="s">
        <v>110</v>
      </c>
      <c r="C23" s="24"/>
      <c r="D23" s="25"/>
      <c r="E23" s="26"/>
      <c r="F23" s="27"/>
      <c r="G23" s="41"/>
      <c r="H23" s="41"/>
      <c r="I23" s="41"/>
      <c r="J23" s="30"/>
      <c r="L23" s="24"/>
      <c r="M23" s="25"/>
      <c r="N23" s="26"/>
      <c r="O23" s="27"/>
      <c r="P23" s="28"/>
      <c r="Q23" s="28"/>
      <c r="R23" s="29"/>
      <c r="S23" s="30"/>
      <c r="T23" s="20">
        <v>115</v>
      </c>
      <c r="U23" s="20"/>
      <c r="V23" s="20">
        <v>15</v>
      </c>
      <c r="W23" s="20"/>
      <c r="X23" s="20"/>
      <c r="Y23" s="20"/>
      <c r="Z23" s="20">
        <v>12</v>
      </c>
      <c r="AA23" s="20">
        <v>1</v>
      </c>
      <c r="AB23" s="20">
        <v>5</v>
      </c>
      <c r="AC23" s="20">
        <f t="shared" si="2"/>
        <v>120</v>
      </c>
      <c r="AD23" s="20">
        <v>111</v>
      </c>
      <c r="AE23" s="20"/>
      <c r="AF23" s="20">
        <v>12</v>
      </c>
      <c r="AG23" s="20"/>
      <c r="AH23" s="20"/>
      <c r="AI23" s="20"/>
      <c r="AJ23" s="20"/>
      <c r="AK23" s="20"/>
      <c r="AL23" s="20">
        <v>1</v>
      </c>
      <c r="AM23" s="20">
        <f t="shared" si="3"/>
        <v>232</v>
      </c>
    </row>
    <row r="24" spans="1:40" x14ac:dyDescent="0.2">
      <c r="A24" s="22" t="s">
        <v>467</v>
      </c>
      <c r="B24" s="23" t="s">
        <v>111</v>
      </c>
      <c r="C24" s="24"/>
      <c r="D24" s="25"/>
      <c r="E24" s="26"/>
      <c r="F24" s="27"/>
      <c r="G24" s="41"/>
      <c r="H24" s="41"/>
      <c r="I24" s="41"/>
      <c r="J24" s="30"/>
      <c r="L24" s="24"/>
      <c r="M24" s="25"/>
      <c r="N24" s="26"/>
      <c r="O24" s="27"/>
      <c r="P24" s="28"/>
      <c r="Q24" s="28"/>
      <c r="R24" s="29"/>
      <c r="S24" s="30"/>
      <c r="T24" s="20">
        <v>113</v>
      </c>
      <c r="U24" s="20">
        <v>0</v>
      </c>
      <c r="V24" s="20"/>
      <c r="W24" s="20"/>
      <c r="X24" s="20"/>
      <c r="Y24" s="20"/>
      <c r="Z24" s="20"/>
      <c r="AA24" s="20"/>
      <c r="AB24" s="20"/>
      <c r="AC24" s="20">
        <f t="shared" si="2"/>
        <v>113</v>
      </c>
      <c r="AD24" s="20">
        <v>109</v>
      </c>
      <c r="AE24" s="20"/>
      <c r="AF24" s="20"/>
      <c r="AG24" s="20"/>
      <c r="AH24" s="20"/>
      <c r="AI24" s="20"/>
      <c r="AJ24" s="20"/>
      <c r="AK24" s="20"/>
      <c r="AL24" s="20"/>
      <c r="AM24" s="20">
        <f t="shared" si="3"/>
        <v>222</v>
      </c>
    </row>
    <row r="25" spans="1:40" x14ac:dyDescent="0.2">
      <c r="A25" s="68" t="s">
        <v>456</v>
      </c>
      <c r="B25" s="69" t="s">
        <v>118</v>
      </c>
      <c r="C25" s="70"/>
      <c r="D25" s="71"/>
      <c r="E25" s="72"/>
      <c r="F25" s="73"/>
      <c r="G25" s="75"/>
      <c r="H25" s="75"/>
      <c r="I25" s="76"/>
      <c r="J25" s="74"/>
      <c r="L25" s="70"/>
      <c r="M25" s="71"/>
      <c r="N25" s="72"/>
      <c r="O25" s="73"/>
      <c r="P25" s="75"/>
      <c r="Q25" s="75"/>
      <c r="R25" s="76"/>
      <c r="S25" s="74"/>
      <c r="T25" s="77">
        <v>113</v>
      </c>
      <c r="U25" s="77">
        <v>1</v>
      </c>
      <c r="V25" s="77">
        <v>13</v>
      </c>
      <c r="W25" s="77">
        <v>3</v>
      </c>
      <c r="X25" s="77">
        <v>14</v>
      </c>
      <c r="Y25" s="77"/>
      <c r="Z25" s="77"/>
      <c r="AA25" s="77"/>
      <c r="AB25" s="77">
        <v>3</v>
      </c>
      <c r="AC25" s="20">
        <f t="shared" si="2"/>
        <v>116</v>
      </c>
      <c r="AD25" s="77">
        <v>118</v>
      </c>
      <c r="AE25" s="77"/>
      <c r="AF25" s="77">
        <v>14</v>
      </c>
      <c r="AG25" s="77">
        <v>0</v>
      </c>
      <c r="AH25" s="77">
        <v>11</v>
      </c>
      <c r="AI25" s="77"/>
      <c r="AJ25" s="77"/>
      <c r="AK25" s="77"/>
      <c r="AL25" s="77">
        <v>2</v>
      </c>
      <c r="AM25" s="20">
        <f t="shared" si="3"/>
        <v>236</v>
      </c>
    </row>
    <row r="26" spans="1:40" x14ac:dyDescent="0.2">
      <c r="A26" s="22" t="s">
        <v>468</v>
      </c>
      <c r="B26" s="23" t="s">
        <v>114</v>
      </c>
      <c r="C26" s="24"/>
      <c r="D26" s="25"/>
      <c r="E26" s="26"/>
      <c r="F26" s="27"/>
      <c r="G26" s="28"/>
      <c r="H26" s="28"/>
      <c r="I26" s="29"/>
      <c r="J26" s="29"/>
      <c r="K26" s="41"/>
      <c r="L26" s="24"/>
      <c r="M26" s="25"/>
      <c r="N26" s="26"/>
      <c r="O26" s="27"/>
      <c r="P26" s="28"/>
      <c r="Q26" s="28"/>
      <c r="R26" s="29"/>
      <c r="S26" s="29"/>
      <c r="T26" s="20">
        <v>111</v>
      </c>
      <c r="U26" s="20"/>
      <c r="V26" s="20"/>
      <c r="W26" s="20"/>
      <c r="X26" s="20"/>
      <c r="Y26" s="20"/>
      <c r="Z26" s="20"/>
      <c r="AA26" s="20"/>
      <c r="AB26" s="20"/>
      <c r="AC26" s="20">
        <f t="shared" si="2"/>
        <v>111</v>
      </c>
      <c r="AD26" s="20">
        <v>117</v>
      </c>
      <c r="AE26" s="20"/>
      <c r="AF26" s="20">
        <v>12</v>
      </c>
      <c r="AG26" s="20"/>
      <c r="AH26" s="20"/>
      <c r="AI26" s="20"/>
      <c r="AJ26" s="20"/>
      <c r="AK26" s="20"/>
      <c r="AL26" s="20">
        <v>1</v>
      </c>
      <c r="AM26" s="20">
        <f t="shared" si="3"/>
        <v>229</v>
      </c>
    </row>
    <row r="27" spans="1:40" x14ac:dyDescent="0.2">
      <c r="A27" s="22" t="s">
        <v>458</v>
      </c>
      <c r="B27" s="23" t="s">
        <v>388</v>
      </c>
      <c r="C27" s="24"/>
      <c r="D27" s="25"/>
      <c r="E27" s="26"/>
      <c r="F27" s="27"/>
      <c r="G27" s="28"/>
      <c r="H27" s="28"/>
      <c r="I27" s="29"/>
      <c r="J27" s="29"/>
      <c r="K27" s="41"/>
      <c r="L27" s="24"/>
      <c r="M27" s="25"/>
      <c r="N27" s="26"/>
      <c r="O27" s="27"/>
      <c r="P27" s="28"/>
      <c r="Q27" s="28"/>
      <c r="R27" s="29"/>
      <c r="S27" s="29"/>
      <c r="T27" s="20">
        <v>106</v>
      </c>
      <c r="U27" s="20"/>
      <c r="V27" s="20"/>
      <c r="W27" s="20"/>
      <c r="X27" s="20"/>
      <c r="Y27" s="20"/>
      <c r="Z27" s="20"/>
      <c r="AA27" s="20"/>
      <c r="AB27" s="20"/>
      <c r="AC27" s="20">
        <f t="shared" si="2"/>
        <v>106</v>
      </c>
      <c r="AD27" s="20">
        <v>111</v>
      </c>
      <c r="AE27" s="20"/>
      <c r="AF27" s="20">
        <v>14</v>
      </c>
      <c r="AG27" s="20">
        <v>1</v>
      </c>
      <c r="AH27" s="20"/>
      <c r="AI27" s="20"/>
      <c r="AJ27" s="20">
        <v>9</v>
      </c>
      <c r="AK27" s="20"/>
      <c r="AL27" s="20">
        <v>4</v>
      </c>
      <c r="AM27" s="20">
        <f t="shared" si="3"/>
        <v>221</v>
      </c>
    </row>
    <row r="28" spans="1:40" x14ac:dyDescent="0.2">
      <c r="A28" s="53"/>
      <c r="B28" s="54"/>
      <c r="C28" s="55"/>
      <c r="D28" s="56"/>
      <c r="E28" s="57"/>
      <c r="F28" s="58"/>
      <c r="G28" s="21"/>
      <c r="H28" s="21"/>
      <c r="I28" s="21"/>
      <c r="J28" s="59"/>
      <c r="L28" s="55"/>
      <c r="M28" s="56"/>
      <c r="N28" s="57"/>
      <c r="O28" s="58"/>
      <c r="P28" s="60"/>
      <c r="Q28" s="60"/>
      <c r="R28" s="59"/>
      <c r="S28" s="59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</row>
    <row r="29" spans="1:40" ht="15.75" thickBot="1" x14ac:dyDescent="0.25"/>
    <row r="30" spans="1:40" x14ac:dyDescent="0.2">
      <c r="T30" s="31" t="s">
        <v>153</v>
      </c>
      <c r="U30" s="32"/>
      <c r="V30" s="33"/>
      <c r="AD30" s="31" t="s">
        <v>153</v>
      </c>
      <c r="AE30" s="32"/>
      <c r="AF30" s="33"/>
    </row>
    <row r="31" spans="1:40" x14ac:dyDescent="0.2">
      <c r="T31" s="35" t="s">
        <v>154</v>
      </c>
      <c r="U31" s="21"/>
      <c r="V31" s="36"/>
      <c r="AD31" s="35" t="s">
        <v>154</v>
      </c>
      <c r="AE31" s="21"/>
      <c r="AF31" s="36"/>
    </row>
    <row r="32" spans="1:40" ht="15.75" thickBot="1" x14ac:dyDescent="0.25">
      <c r="T32" s="38" t="s">
        <v>155</v>
      </c>
      <c r="U32" s="39"/>
      <c r="V32" s="40"/>
      <c r="AD32" s="38" t="s">
        <v>155</v>
      </c>
      <c r="AE32" s="39"/>
      <c r="AF32" s="40"/>
    </row>
  </sheetData>
  <sortState ref="A19:AM27">
    <sortCondition descending="1" ref="AM19:AM27"/>
  </sortState>
  <pageMargins left="0.25" right="0.25" top="0.25" bottom="0.2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H7" sqref="H7"/>
    </sheetView>
  </sheetViews>
  <sheetFormatPr defaultRowHeight="15" x14ac:dyDescent="0.25"/>
  <cols>
    <col min="1" max="1" width="14.7109375" bestFit="1" customWidth="1"/>
    <col min="2" max="2" width="15.42578125" bestFit="1" customWidth="1"/>
    <col min="3" max="3" width="9.5703125" bestFit="1" customWidth="1"/>
    <col min="4" max="4" width="9.5703125" customWidth="1"/>
  </cols>
  <sheetData>
    <row r="1" spans="1:4" ht="20.25" x14ac:dyDescent="0.3">
      <c r="A1" s="88" t="s">
        <v>481</v>
      </c>
      <c r="B1" s="18"/>
      <c r="C1" s="18"/>
      <c r="D1" s="18"/>
    </row>
    <row r="2" spans="1:4" ht="15.75" x14ac:dyDescent="0.25">
      <c r="A2" s="82" t="s">
        <v>9</v>
      </c>
      <c r="B2" s="82" t="s">
        <v>10</v>
      </c>
      <c r="C2" s="43" t="s">
        <v>148</v>
      </c>
      <c r="D2" s="43" t="s">
        <v>31</v>
      </c>
    </row>
    <row r="3" spans="1:4" ht="15.75" x14ac:dyDescent="0.25">
      <c r="A3" s="22" t="s">
        <v>472</v>
      </c>
      <c r="B3" s="23" t="s">
        <v>41</v>
      </c>
      <c r="C3" s="24">
        <v>463</v>
      </c>
      <c r="D3" s="25">
        <v>4</v>
      </c>
    </row>
    <row r="4" spans="1:4" ht="15.75" x14ac:dyDescent="0.25">
      <c r="A4" s="22" t="s">
        <v>474</v>
      </c>
      <c r="B4" s="23" t="s">
        <v>40</v>
      </c>
      <c r="C4" s="24">
        <v>463</v>
      </c>
      <c r="D4" s="25">
        <v>3</v>
      </c>
    </row>
    <row r="6" spans="1:4" x14ac:dyDescent="0.25">
      <c r="A6" t="s">
        <v>482</v>
      </c>
    </row>
    <row r="7" spans="1:4" x14ac:dyDescent="0.25">
      <c r="A7" t="s">
        <v>483</v>
      </c>
    </row>
    <row r="9" spans="1:4" ht="20.25" x14ac:dyDescent="0.3">
      <c r="A9" s="88" t="s">
        <v>492</v>
      </c>
      <c r="B9" s="18"/>
      <c r="C9" s="18"/>
      <c r="D9" s="18"/>
    </row>
    <row r="10" spans="1:4" ht="15.75" x14ac:dyDescent="0.25">
      <c r="A10" s="82" t="s">
        <v>9</v>
      </c>
      <c r="B10" s="82" t="s">
        <v>10</v>
      </c>
      <c r="C10" s="43" t="s">
        <v>148</v>
      </c>
      <c r="D10" s="43" t="s">
        <v>31</v>
      </c>
    </row>
    <row r="11" spans="1:4" ht="15.75" x14ac:dyDescent="0.25">
      <c r="A11" s="22" t="s">
        <v>456</v>
      </c>
      <c r="B11" s="23" t="s">
        <v>118</v>
      </c>
      <c r="C11" s="24">
        <v>438</v>
      </c>
      <c r="D11" s="25">
        <v>5</v>
      </c>
    </row>
    <row r="12" spans="1:4" ht="15.75" x14ac:dyDescent="0.25">
      <c r="A12" s="22" t="s">
        <v>467</v>
      </c>
      <c r="B12" s="23" t="s">
        <v>111</v>
      </c>
      <c r="C12" s="24">
        <v>438</v>
      </c>
      <c r="D12" s="25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Skeet </vt:lpstr>
      <vt:lpstr>Skeet Points</vt:lpstr>
      <vt:lpstr>Double Trap</vt:lpstr>
      <vt:lpstr>DT Points</vt:lpstr>
      <vt:lpstr>Trap Scores</vt:lpstr>
      <vt:lpstr>Trap Points</vt:lpstr>
      <vt:lpstr>Trap Overall Shootoff</vt:lpstr>
      <vt:lpstr>'Skeet '!Print_Area</vt:lpstr>
      <vt:lpstr>'Trap Scores'!Print_Area</vt:lpstr>
    </vt:vector>
  </TitlesOfParts>
  <Company>U.S. Olympic Committee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Alex Szablewski</cp:lastModifiedBy>
  <cp:revision/>
  <cp:lastPrinted>2016-05-25T17:16:03Z</cp:lastPrinted>
  <dcterms:created xsi:type="dcterms:W3CDTF">2014-11-06T15:53:13Z</dcterms:created>
  <dcterms:modified xsi:type="dcterms:W3CDTF">2016-05-31T22:30:24Z</dcterms:modified>
</cp:coreProperties>
</file>