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/>
  <mc:AlternateContent xmlns:mc="http://schemas.openxmlformats.org/markup-compatibility/2006">
    <mc:Choice Requires="x15">
      <x15ac:absPath xmlns:x15ac="http://schemas.microsoft.com/office/spreadsheetml/2010/11/ac" url="/Users/alexszablewski/Desktop/EVENTS/2022 Events/RP Nationals/Pistol Nationals/Results/"/>
    </mc:Choice>
  </mc:AlternateContent>
  <xr:revisionPtr revIDLastSave="0" documentId="13_ncr:1_{E48BAFA1-940F-D747-875E-A293F2965A5B}" xr6:coauthVersionLast="47" xr6:coauthVersionMax="47" xr10:uidLastSave="{00000000-0000-0000-0000-000000000000}"/>
  <bookViews>
    <workbookView xWindow="8640" yWindow="460" windowWidth="20600" windowHeight="16220" xr2:uid="{00000000-000D-0000-FFFF-FFFF00000000}"/>
  </bookViews>
  <sheets>
    <sheet name="Rapid" sheetId="13" r:id="rId1"/>
    <sheet name="Rapid Finals" sheetId="17" r:id="rId2"/>
    <sheet name="MAP" sheetId="11" r:id="rId3"/>
    <sheet name="WAP" sheetId="12" r:id="rId4"/>
    <sheet name="Women's Air Finals" sheetId="19" r:id="rId5"/>
    <sheet name="WSport" sheetId="16" r:id="rId6"/>
    <sheet name="Sport Finals" sheetId="21" r:id="rId7"/>
    <sheet name="Jr Men's Sport" sheetId="20" r:id="rId8"/>
    <sheet name="Para" sheetId="5" r:id="rId9"/>
  </sheets>
  <definedNames>
    <definedName name="d">#REF!</definedName>
    <definedName name="_xlnm.database">#REF!</definedName>
    <definedName name="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5" i="21" l="1"/>
  <c r="L56" i="21"/>
  <c r="L57" i="21"/>
  <c r="L54" i="21"/>
  <c r="J47" i="21"/>
  <c r="J46" i="21"/>
  <c r="J45" i="21"/>
  <c r="J44" i="21"/>
  <c r="J40" i="21"/>
  <c r="J39" i="21"/>
  <c r="J38" i="21"/>
  <c r="J37" i="21"/>
  <c r="J9" i="21"/>
  <c r="K29" i="21"/>
  <c r="K28" i="21"/>
  <c r="K27" i="21"/>
  <c r="K26" i="21"/>
  <c r="J19" i="21"/>
  <c r="J18" i="21"/>
  <c r="J17" i="21"/>
  <c r="J16" i="21"/>
  <c r="J12" i="21"/>
  <c r="J11" i="21"/>
  <c r="J10" i="21"/>
  <c r="AF57" i="16" l="1"/>
  <c r="AC57" i="16"/>
  <c r="AF56" i="16"/>
  <c r="AC56" i="16"/>
  <c r="AF55" i="16"/>
  <c r="AC55" i="16"/>
  <c r="AF54" i="16"/>
  <c r="AC54" i="16"/>
  <c r="AF53" i="16"/>
  <c r="AC53" i="16"/>
  <c r="AF52" i="16"/>
  <c r="AC52" i="16"/>
  <c r="AF51" i="16"/>
  <c r="AC51" i="16"/>
  <c r="AF50" i="16"/>
  <c r="AC50" i="16"/>
  <c r="AF11" i="16"/>
  <c r="AF13" i="16"/>
  <c r="AF12" i="16"/>
  <c r="AF14" i="16"/>
  <c r="AF16" i="16"/>
  <c r="AF15" i="16"/>
  <c r="AF18" i="16"/>
  <c r="AF19" i="16"/>
  <c r="AF17" i="16"/>
  <c r="AF20" i="16"/>
  <c r="AF21" i="16"/>
  <c r="AF22" i="16"/>
  <c r="AF23" i="16"/>
  <c r="AF24" i="16"/>
  <c r="AF10" i="16"/>
  <c r="AC23" i="16"/>
  <c r="AC22" i="16"/>
  <c r="AC21" i="16"/>
  <c r="AC20" i="16"/>
  <c r="AC17" i="16"/>
  <c r="AC19" i="16"/>
  <c r="AC18" i="16"/>
  <c r="AC15" i="16"/>
  <c r="AC16" i="16"/>
  <c r="AC14" i="16"/>
  <c r="AC12" i="16"/>
  <c r="AC13" i="16"/>
  <c r="AC11" i="16"/>
  <c r="AC10" i="16"/>
  <c r="AF13" i="20"/>
  <c r="AF14" i="20"/>
  <c r="AF15" i="20"/>
  <c r="AF12" i="20"/>
  <c r="AC15" i="20"/>
  <c r="AC14" i="20"/>
  <c r="AC13" i="20"/>
  <c r="AC12" i="20"/>
  <c r="AE25" i="5"/>
  <c r="AE26" i="5"/>
  <c r="AB26" i="5"/>
  <c r="AB25" i="5"/>
  <c r="U57" i="16"/>
  <c r="U56" i="16"/>
  <c r="U55" i="16"/>
  <c r="U54" i="16"/>
  <c r="U52" i="16"/>
  <c r="U53" i="16"/>
  <c r="U51" i="16"/>
  <c r="U50" i="16"/>
  <c r="U13" i="20"/>
  <c r="U14" i="20"/>
  <c r="U15" i="20"/>
  <c r="U12" i="20"/>
  <c r="U10" i="16" l="1"/>
  <c r="U11" i="16"/>
  <c r="U12" i="16"/>
  <c r="U18" i="16"/>
  <c r="U14" i="16"/>
  <c r="U19" i="16"/>
  <c r="U16" i="16"/>
  <c r="U17" i="16"/>
  <c r="U15" i="16"/>
  <c r="U20" i="16"/>
  <c r="U22" i="16"/>
  <c r="U21" i="16"/>
  <c r="U23" i="16"/>
  <c r="U24" i="16"/>
  <c r="U13" i="16"/>
  <c r="M56" i="16"/>
  <c r="AE56" i="16" s="1"/>
  <c r="M50" i="16"/>
  <c r="AE50" i="16" s="1"/>
  <c r="M52" i="16"/>
  <c r="AE52" i="16" s="1"/>
  <c r="M54" i="16"/>
  <c r="AE54" i="16" s="1"/>
  <c r="M55" i="16"/>
  <c r="AE55" i="16" s="1"/>
  <c r="M51" i="16"/>
  <c r="AE51" i="16" s="1"/>
  <c r="M57" i="16"/>
  <c r="AE57" i="16" s="1"/>
  <c r="M53" i="16"/>
  <c r="AE53" i="16" s="1"/>
  <c r="M13" i="16" l="1"/>
  <c r="AE13" i="16" s="1"/>
  <c r="M24" i="16" l="1"/>
  <c r="AE24" i="16" s="1"/>
  <c r="W9" i="5"/>
  <c r="T26" i="5"/>
  <c r="T25" i="5"/>
  <c r="L26" i="5"/>
  <c r="L25" i="5"/>
  <c r="M10" i="16"/>
  <c r="AE10" i="16" s="1"/>
  <c r="M22" i="16"/>
  <c r="AE22" i="16" s="1"/>
  <c r="M16" i="16"/>
  <c r="AE16" i="16" s="1"/>
  <c r="M11" i="16"/>
  <c r="AE11" i="16" s="1"/>
  <c r="M19" i="16"/>
  <c r="AE19" i="16" s="1"/>
  <c r="M20" i="16"/>
  <c r="AE20" i="16" s="1"/>
  <c r="M12" i="16"/>
  <c r="AE12" i="16" s="1"/>
  <c r="M17" i="16"/>
  <c r="AE17" i="16" s="1"/>
  <c r="M14" i="16"/>
  <c r="AE14" i="16" s="1"/>
  <c r="M15" i="16"/>
  <c r="AE15" i="16" s="1"/>
  <c r="M21" i="16"/>
  <c r="AE21" i="16" s="1"/>
  <c r="M23" i="16"/>
  <c r="AE23" i="16" s="1"/>
  <c r="M18" i="16"/>
  <c r="AE18" i="16" s="1"/>
  <c r="M13" i="20"/>
  <c r="AE13" i="20" s="1"/>
  <c r="M12" i="20"/>
  <c r="AE12" i="20" s="1"/>
  <c r="M15" i="20"/>
  <c r="AE15" i="20" s="1"/>
  <c r="M14" i="20"/>
  <c r="AE14" i="20" s="1"/>
  <c r="U80" i="12"/>
  <c r="U79" i="12"/>
  <c r="U78" i="12"/>
  <c r="U76" i="12"/>
  <c r="U77" i="12"/>
  <c r="U72" i="12"/>
  <c r="U75" i="12"/>
  <c r="U74" i="12"/>
  <c r="U73" i="12"/>
  <c r="U71" i="12"/>
  <c r="U70" i="12"/>
  <c r="U68" i="12"/>
  <c r="U69" i="12"/>
  <c r="U66" i="12"/>
  <c r="U67" i="12"/>
  <c r="U65" i="12"/>
  <c r="U64" i="12"/>
  <c r="U63" i="12"/>
  <c r="U62" i="12"/>
  <c r="U61" i="12"/>
  <c r="U37" i="12"/>
  <c r="S45" i="19"/>
  <c r="S44" i="19"/>
  <c r="J38" i="19"/>
  <c r="J37" i="19"/>
  <c r="J36" i="19"/>
  <c r="J35" i="19"/>
  <c r="J34" i="19"/>
  <c r="J33" i="19"/>
  <c r="J32" i="19"/>
  <c r="J31" i="19"/>
  <c r="T23" i="19"/>
  <c r="T22" i="19"/>
  <c r="K16" i="19"/>
  <c r="K15" i="19"/>
  <c r="K14" i="19"/>
  <c r="K13" i="19"/>
  <c r="K12" i="19"/>
  <c r="K11" i="19"/>
  <c r="K10" i="19"/>
  <c r="K9" i="19"/>
  <c r="U73" i="11"/>
  <c r="U72" i="11"/>
  <c r="U69" i="11"/>
  <c r="U70" i="11"/>
  <c r="U71" i="11"/>
  <c r="U68" i="11"/>
  <c r="U67" i="11"/>
  <c r="U66" i="11"/>
  <c r="U65" i="11"/>
  <c r="U64" i="11"/>
  <c r="U62" i="11"/>
  <c r="U63" i="11"/>
  <c r="AD25" i="5" l="1"/>
  <c r="AD26" i="5"/>
  <c r="X62" i="11"/>
  <c r="X64" i="11"/>
  <c r="X65" i="11"/>
  <c r="X66" i="11"/>
  <c r="X67" i="11"/>
  <c r="X68" i="11"/>
  <c r="X71" i="11"/>
  <c r="X70" i="11"/>
  <c r="X69" i="11"/>
  <c r="X72" i="11"/>
  <c r="X73" i="11"/>
  <c r="X63" i="11"/>
  <c r="X12" i="11"/>
  <c r="X13" i="11"/>
  <c r="X18" i="11"/>
  <c r="X17" i="11"/>
  <c r="X16" i="11"/>
  <c r="X22" i="11"/>
  <c r="X14" i="11"/>
  <c r="X21" i="11"/>
  <c r="X20" i="11"/>
  <c r="X15" i="11"/>
  <c r="X19" i="11"/>
  <c r="X24" i="11"/>
  <c r="X23" i="11"/>
  <c r="X25" i="11"/>
  <c r="X26" i="11"/>
  <c r="X28" i="11"/>
  <c r="X27" i="11"/>
  <c r="X29" i="11"/>
  <c r="X39" i="11"/>
  <c r="X31" i="11"/>
  <c r="X30" i="11"/>
  <c r="X32" i="11"/>
  <c r="X35" i="11"/>
  <c r="X34" i="11"/>
  <c r="X33" i="11"/>
  <c r="X38" i="11"/>
  <c r="X36" i="11"/>
  <c r="X37" i="11"/>
  <c r="X40" i="11"/>
  <c r="X41" i="11"/>
  <c r="U12" i="11"/>
  <c r="U13" i="11"/>
  <c r="U18" i="11"/>
  <c r="U17" i="11"/>
  <c r="U16" i="11"/>
  <c r="U22" i="11"/>
  <c r="U14" i="11"/>
  <c r="U21" i="11"/>
  <c r="U20" i="11"/>
  <c r="U15" i="11"/>
  <c r="U19" i="11"/>
  <c r="U24" i="11"/>
  <c r="U23" i="11"/>
  <c r="U25" i="11"/>
  <c r="U26" i="11"/>
  <c r="U28" i="11"/>
  <c r="U27" i="11"/>
  <c r="U29" i="11"/>
  <c r="U39" i="11"/>
  <c r="U31" i="11"/>
  <c r="U30" i="11"/>
  <c r="U32" i="11"/>
  <c r="U35" i="11"/>
  <c r="U34" i="11"/>
  <c r="U33" i="11"/>
  <c r="U38" i="11"/>
  <c r="U36" i="11"/>
  <c r="U37" i="11"/>
  <c r="U40" i="11"/>
  <c r="U41" i="11"/>
  <c r="X11" i="11"/>
  <c r="U11" i="11"/>
  <c r="W18" i="5"/>
  <c r="T18" i="5"/>
  <c r="W10" i="5"/>
  <c r="T10" i="5"/>
  <c r="T9" i="5"/>
  <c r="X62" i="12"/>
  <c r="X63" i="12"/>
  <c r="X64" i="12"/>
  <c r="X65" i="12"/>
  <c r="X67" i="12"/>
  <c r="X66" i="12"/>
  <c r="X69" i="12"/>
  <c r="X68" i="12"/>
  <c r="X70" i="12"/>
  <c r="X71" i="12"/>
  <c r="X73" i="12"/>
  <c r="X74" i="12"/>
  <c r="X75" i="12"/>
  <c r="X72" i="12"/>
  <c r="X77" i="12"/>
  <c r="X76" i="12"/>
  <c r="X78" i="12"/>
  <c r="X79" i="12"/>
  <c r="X80" i="12"/>
  <c r="X81" i="12"/>
  <c r="X61" i="12"/>
  <c r="U12" i="12"/>
  <c r="U13" i="12"/>
  <c r="U10" i="12"/>
  <c r="U14" i="12"/>
  <c r="U15" i="12"/>
  <c r="U16" i="12"/>
  <c r="U18" i="12"/>
  <c r="U17" i="12"/>
  <c r="U22" i="12"/>
  <c r="U20" i="12"/>
  <c r="U19" i="12"/>
  <c r="U23" i="12"/>
  <c r="U21" i="12"/>
  <c r="U25" i="12"/>
  <c r="U24" i="12"/>
  <c r="U27" i="12"/>
  <c r="U26" i="12"/>
  <c r="U28" i="12"/>
  <c r="U30" i="12"/>
  <c r="U31" i="12"/>
  <c r="U32" i="12"/>
  <c r="U29" i="12"/>
  <c r="U34" i="12"/>
  <c r="U35" i="12"/>
  <c r="U33" i="12"/>
  <c r="U36" i="12"/>
  <c r="U38" i="12"/>
  <c r="U39" i="12"/>
  <c r="U40" i="12"/>
  <c r="U11" i="12"/>
  <c r="X12" i="12"/>
  <c r="X13" i="12"/>
  <c r="X10" i="12"/>
  <c r="X14" i="12"/>
  <c r="X15" i="12"/>
  <c r="X16" i="12"/>
  <c r="X18" i="12"/>
  <c r="X17" i="12"/>
  <c r="X22" i="12"/>
  <c r="X20" i="12"/>
  <c r="X19" i="12"/>
  <c r="X23" i="12"/>
  <c r="X21" i="12"/>
  <c r="X25" i="12"/>
  <c r="X24" i="12"/>
  <c r="X27" i="12"/>
  <c r="X26" i="12"/>
  <c r="X28" i="12"/>
  <c r="X30" i="12"/>
  <c r="X31" i="12"/>
  <c r="X32" i="12"/>
  <c r="X29" i="12"/>
  <c r="X34" i="12"/>
  <c r="X35" i="12"/>
  <c r="X33" i="12"/>
  <c r="X37" i="12"/>
  <c r="X36" i="12"/>
  <c r="X38" i="12"/>
  <c r="X39" i="12"/>
  <c r="X41" i="12"/>
  <c r="X40" i="12"/>
  <c r="X11" i="12"/>
  <c r="M72" i="12"/>
  <c r="M65" i="12"/>
  <c r="M80" i="12"/>
  <c r="M69" i="12"/>
  <c r="M74" i="12"/>
  <c r="M66" i="12"/>
  <c r="M70" i="12"/>
  <c r="M75" i="12"/>
  <c r="M73" i="12"/>
  <c r="M68" i="12"/>
  <c r="M64" i="12"/>
  <c r="M67" i="12"/>
  <c r="M81" i="12"/>
  <c r="M79" i="12"/>
  <c r="M78" i="12"/>
  <c r="M63" i="12"/>
  <c r="M62" i="12"/>
  <c r="M77" i="12"/>
  <c r="M61" i="12"/>
  <c r="M76" i="12"/>
  <c r="M71" i="12"/>
  <c r="M28" i="12"/>
  <c r="M33" i="12"/>
  <c r="M11" i="12"/>
  <c r="M34" i="12"/>
  <c r="M15" i="12"/>
  <c r="M16" i="12"/>
  <c r="M10" i="12"/>
  <c r="M36" i="12"/>
  <c r="M12" i="12"/>
  <c r="M38" i="12"/>
  <c r="M41" i="12"/>
  <c r="M23" i="12"/>
  <c r="M40" i="12"/>
  <c r="M17" i="12"/>
  <c r="M22" i="12"/>
  <c r="M35" i="12"/>
  <c r="M24" i="12"/>
  <c r="M30" i="12"/>
  <c r="M20" i="12"/>
  <c r="M32" i="12"/>
  <c r="M14" i="12"/>
  <c r="M37" i="12"/>
  <c r="M21" i="12"/>
  <c r="M13" i="12"/>
  <c r="M31" i="12"/>
  <c r="M26" i="12"/>
  <c r="M25" i="12"/>
  <c r="M27" i="12"/>
  <c r="M39" i="12"/>
  <c r="M19" i="12"/>
  <c r="M29" i="12"/>
  <c r="L18" i="5"/>
  <c r="M18" i="12"/>
  <c r="L10" i="5"/>
  <c r="L9" i="5"/>
  <c r="M67" i="11"/>
  <c r="M62" i="11"/>
  <c r="M68" i="11"/>
  <c r="M70" i="11"/>
  <c r="M65" i="11"/>
  <c r="M66" i="11"/>
  <c r="W66" i="11" s="1"/>
  <c r="M69" i="11"/>
  <c r="M73" i="11"/>
  <c r="M71" i="11"/>
  <c r="M64" i="11"/>
  <c r="M72" i="11"/>
  <c r="M63" i="11"/>
  <c r="W63" i="11" s="1"/>
  <c r="M18" i="11"/>
  <c r="M24" i="11"/>
  <c r="M20" i="11"/>
  <c r="M31" i="11"/>
  <c r="M12" i="11"/>
  <c r="M11" i="11"/>
  <c r="M16" i="11"/>
  <c r="M14" i="11"/>
  <c r="M28" i="11"/>
  <c r="M26" i="11"/>
  <c r="M32" i="11"/>
  <c r="M13" i="11"/>
  <c r="M17" i="11"/>
  <c r="M37" i="11"/>
  <c r="M38" i="11"/>
  <c r="M39" i="11"/>
  <c r="M19" i="11"/>
  <c r="M29" i="11"/>
  <c r="M35" i="11"/>
  <c r="M30" i="11"/>
  <c r="M40" i="11"/>
  <c r="M41" i="11"/>
  <c r="M15" i="11"/>
  <c r="M33" i="11"/>
  <c r="M27" i="11"/>
  <c r="M36" i="11"/>
  <c r="M21" i="11"/>
  <c r="M23" i="11"/>
  <c r="M34" i="11"/>
  <c r="M22" i="11"/>
  <c r="M25" i="11"/>
  <c r="W11" i="12" l="1"/>
  <c r="V9" i="5"/>
  <c r="W31" i="11"/>
  <c r="W19" i="12"/>
  <c r="W30" i="12"/>
  <c r="W28" i="12"/>
  <c r="W32" i="12"/>
  <c r="W70" i="11"/>
  <c r="W67" i="11"/>
  <c r="W69" i="11"/>
  <c r="W62" i="11"/>
  <c r="W73" i="11"/>
  <c r="W71" i="11"/>
  <c r="W65" i="11"/>
  <c r="W72" i="11"/>
  <c r="W68" i="11"/>
  <c r="W64" i="11"/>
  <c r="W37" i="11"/>
  <c r="W24" i="11"/>
  <c r="W20" i="11"/>
  <c r="W16" i="11"/>
  <c r="W17" i="11"/>
  <c r="W40" i="11"/>
  <c r="W27" i="11"/>
  <c r="W12" i="11"/>
  <c r="W34" i="11"/>
  <c r="W28" i="11"/>
  <c r="W21" i="11"/>
  <c r="W33" i="11"/>
  <c r="W30" i="11"/>
  <c r="W23" i="11"/>
  <c r="W36" i="11"/>
  <c r="W35" i="11"/>
  <c r="W39" i="11"/>
  <c r="W26" i="11"/>
  <c r="W19" i="11"/>
  <c r="W14" i="11"/>
  <c r="W18" i="11"/>
  <c r="W41" i="11"/>
  <c r="W38" i="11"/>
  <c r="W32" i="11"/>
  <c r="W29" i="11"/>
  <c r="W25" i="11"/>
  <c r="W15" i="11"/>
  <c r="W22" i="11"/>
  <c r="W13" i="11"/>
  <c r="W11" i="11"/>
  <c r="V18" i="5"/>
  <c r="V10" i="5"/>
  <c r="W76" i="12"/>
  <c r="W74" i="12"/>
  <c r="W68" i="12"/>
  <c r="W80" i="12"/>
  <c r="W77" i="12"/>
  <c r="W73" i="12"/>
  <c r="W69" i="12"/>
  <c r="W64" i="12"/>
  <c r="W79" i="12"/>
  <c r="W72" i="12"/>
  <c r="W71" i="12"/>
  <c r="W66" i="12"/>
  <c r="W63" i="12"/>
  <c r="W65" i="12"/>
  <c r="W78" i="12"/>
  <c r="W75" i="12"/>
  <c r="W70" i="12"/>
  <c r="W67" i="12"/>
  <c r="W62" i="12"/>
  <c r="W13" i="12"/>
  <c r="W29" i="12"/>
  <c r="W25" i="12"/>
  <c r="W20" i="12"/>
  <c r="W61" i="12"/>
  <c r="W37" i="12"/>
  <c r="W16" i="12"/>
  <c r="W31" i="12"/>
  <c r="W14" i="12"/>
  <c r="W18" i="12"/>
  <c r="W24" i="12"/>
  <c r="W40" i="12"/>
  <c r="W36" i="12"/>
  <c r="W34" i="12"/>
  <c r="W10" i="12"/>
  <c r="W21" i="12"/>
  <c r="W22" i="12"/>
  <c r="W26" i="12"/>
  <c r="W33" i="12"/>
  <c r="W39" i="12"/>
  <c r="W12" i="12"/>
  <c r="W15" i="12"/>
  <c r="W27" i="12"/>
  <c r="W35" i="12"/>
  <c r="W23" i="12"/>
  <c r="W17" i="12"/>
  <c r="W38" i="12"/>
  <c r="K26" i="17"/>
  <c r="K27" i="17"/>
  <c r="K28" i="17"/>
  <c r="K29" i="17"/>
  <c r="J17" i="17"/>
  <c r="J18" i="17"/>
  <c r="J19" i="17"/>
  <c r="J16" i="17"/>
  <c r="J10" i="17"/>
  <c r="J11" i="17"/>
  <c r="J12" i="17"/>
  <c r="J9" i="17"/>
  <c r="AF40" i="13" l="1"/>
  <c r="AC40" i="13"/>
  <c r="U40" i="13"/>
  <c r="M40" i="13"/>
  <c r="AF39" i="13"/>
  <c r="AC39" i="13"/>
  <c r="U39" i="13"/>
  <c r="M39" i="13"/>
  <c r="AF41" i="13"/>
  <c r="AC41" i="13"/>
  <c r="U41" i="13"/>
  <c r="M41" i="13"/>
  <c r="AF42" i="13"/>
  <c r="AC42" i="13"/>
  <c r="U42" i="13"/>
  <c r="M42" i="13"/>
  <c r="AF43" i="13"/>
  <c r="AC43" i="13"/>
  <c r="U43" i="13"/>
  <c r="M43" i="13"/>
  <c r="AF24" i="13"/>
  <c r="AF22" i="13"/>
  <c r="AF11" i="13"/>
  <c r="AF12" i="13"/>
  <c r="AF20" i="13"/>
  <c r="AF19" i="13"/>
  <c r="AF13" i="13"/>
  <c r="AF15" i="13"/>
  <c r="AF21" i="13"/>
  <c r="AF14" i="13"/>
  <c r="AF23" i="13"/>
  <c r="AF16" i="13"/>
  <c r="AF18" i="13"/>
  <c r="AF17" i="13"/>
  <c r="AC18" i="13"/>
  <c r="AC16" i="13"/>
  <c r="AC23" i="13"/>
  <c r="AC14" i="13"/>
  <c r="AC21" i="13"/>
  <c r="AC15" i="13"/>
  <c r="AC13" i="13"/>
  <c r="AC19" i="13"/>
  <c r="AC20" i="13"/>
  <c r="AC12" i="13"/>
  <c r="AC11" i="13"/>
  <c r="AC22" i="13"/>
  <c r="AC24" i="13"/>
  <c r="AC17" i="13"/>
  <c r="U24" i="13"/>
  <c r="U22" i="13"/>
  <c r="U11" i="13"/>
  <c r="U12" i="13"/>
  <c r="U20" i="13"/>
  <c r="U19" i="13"/>
  <c r="U13" i="13"/>
  <c r="U15" i="13"/>
  <c r="U21" i="13"/>
  <c r="U14" i="13"/>
  <c r="U23" i="13"/>
  <c r="U16" i="13"/>
  <c r="U18" i="13"/>
  <c r="U17" i="13"/>
  <c r="M24" i="13"/>
  <c r="M22" i="13"/>
  <c r="M11" i="13"/>
  <c r="M12" i="13"/>
  <c r="M20" i="13"/>
  <c r="M19" i="13"/>
  <c r="M13" i="13"/>
  <c r="M15" i="13"/>
  <c r="M21" i="13"/>
  <c r="M14" i="13"/>
  <c r="M23" i="13"/>
  <c r="M16" i="13"/>
  <c r="M18" i="13"/>
  <c r="M17" i="13"/>
  <c r="AE40" i="13" l="1"/>
  <c r="AE39" i="13"/>
  <c r="AE42" i="13"/>
  <c r="AE41" i="13"/>
  <c r="AE43" i="13"/>
  <c r="AE23" i="13"/>
  <c r="AE13" i="13"/>
  <c r="AE11" i="13"/>
  <c r="AE15" i="13"/>
  <c r="AE12" i="13"/>
  <c r="AE22" i="13"/>
  <c r="AE16" i="13"/>
  <c r="AE14" i="13"/>
  <c r="AE19" i="13"/>
  <c r="AE18" i="13"/>
  <c r="AE21" i="13"/>
  <c r="AE20" i="13"/>
  <c r="AE24" i="13"/>
  <c r="AE17" i="13"/>
</calcChain>
</file>

<file path=xl/sharedStrings.xml><?xml version="1.0" encoding="utf-8"?>
<sst xmlns="http://schemas.openxmlformats.org/spreadsheetml/2006/main" count="1140" uniqueCount="325">
  <si>
    <t>Champion</t>
  </si>
  <si>
    <t>2nd Place</t>
  </si>
  <si>
    <t>3rd Place</t>
  </si>
  <si>
    <t>Rank</t>
  </si>
  <si>
    <t>BIB</t>
  </si>
  <si>
    <t>First</t>
  </si>
  <si>
    <t>Last</t>
  </si>
  <si>
    <t>Cat</t>
  </si>
  <si>
    <t>Day1</t>
  </si>
  <si>
    <t>Day2</t>
  </si>
  <si>
    <t>Match</t>
  </si>
  <si>
    <t>Final</t>
  </si>
  <si>
    <t>Total</t>
  </si>
  <si>
    <t>Champion Junior</t>
  </si>
  <si>
    <t>2nd Place Junior</t>
  </si>
  <si>
    <t>3rd Place Junior</t>
  </si>
  <si>
    <t>Keith</t>
  </si>
  <si>
    <t>Jack</t>
  </si>
  <si>
    <t>Henry</t>
  </si>
  <si>
    <t>James</t>
  </si>
  <si>
    <t>Paul</t>
  </si>
  <si>
    <t>Nick</t>
  </si>
  <si>
    <t>David</t>
  </si>
  <si>
    <t>Mark</t>
  </si>
  <si>
    <t>x</t>
  </si>
  <si>
    <t>Results</t>
  </si>
  <si>
    <t xml:space="preserve">P3 25m Sport Pistol Mixed </t>
  </si>
  <si>
    <t>2018 USA SHOOTING NATIONAL CHAMPIONSHIPS</t>
  </si>
  <si>
    <t>x2</t>
  </si>
  <si>
    <t>TX</t>
  </si>
  <si>
    <t>x1</t>
  </si>
  <si>
    <t>Charles</t>
  </si>
  <si>
    <t>Andrew</t>
  </si>
  <si>
    <t>P1 SH1 10M Men Air Pistol   Results</t>
  </si>
  <si>
    <t>10M Men Air Pistol Results</t>
  </si>
  <si>
    <t>Junior Champion</t>
  </si>
  <si>
    <t>25m Rapid FirePistol Junior Men Results</t>
  </si>
  <si>
    <t>2022 USA SHOOTING NATIONAL CHAMPIONSHIPS</t>
  </si>
  <si>
    <t>June 3 - 13</t>
  </si>
  <si>
    <t>10M Women Air Pistol Results</t>
  </si>
  <si>
    <t>25m Rapid Fire Pistol Results</t>
  </si>
  <si>
    <t>CA</t>
  </si>
  <si>
    <t>MO</t>
  </si>
  <si>
    <t>GA</t>
  </si>
  <si>
    <t>Tx</t>
  </si>
  <si>
    <t>ST</t>
  </si>
  <si>
    <t>Bib</t>
  </si>
  <si>
    <t>State</t>
  </si>
  <si>
    <t>Hall</t>
  </si>
  <si>
    <t>Adney</t>
  </si>
  <si>
    <t>Dong</t>
  </si>
  <si>
    <t>U18</t>
  </si>
  <si>
    <t>Nathan</t>
  </si>
  <si>
    <t>Chang</t>
  </si>
  <si>
    <t>U15</t>
  </si>
  <si>
    <t>Leverett</t>
  </si>
  <si>
    <t>Sanderson</t>
  </si>
  <si>
    <t>CO</t>
  </si>
  <si>
    <t>Ness</t>
  </si>
  <si>
    <t>Brandyn</t>
  </si>
  <si>
    <t>Shen</t>
  </si>
  <si>
    <t>Mowrer</t>
  </si>
  <si>
    <t>Kang</t>
  </si>
  <si>
    <t>Lake</t>
  </si>
  <si>
    <t>Yoke</t>
  </si>
  <si>
    <t>FL</t>
  </si>
  <si>
    <t>Platt</t>
  </si>
  <si>
    <t>Roberts</t>
  </si>
  <si>
    <t>Leverett III</t>
  </si>
  <si>
    <t>Hong</t>
  </si>
  <si>
    <t>Day3</t>
  </si>
  <si>
    <t>x3</t>
  </si>
  <si>
    <t>Semi-Final One</t>
  </si>
  <si>
    <t>Advancing</t>
  </si>
  <si>
    <t>Semi-Final Two</t>
  </si>
  <si>
    <t>Medals</t>
  </si>
  <si>
    <t>eliminate</t>
  </si>
  <si>
    <t>over</t>
  </si>
  <si>
    <t>Winner Goes to B</t>
  </si>
  <si>
    <t>Winner Goes to A</t>
  </si>
  <si>
    <t>Winner Goes To C</t>
  </si>
  <si>
    <t>Winner Goes to D</t>
  </si>
  <si>
    <t xml:space="preserve">introduce all 8 </t>
  </si>
  <si>
    <t>A</t>
  </si>
  <si>
    <t>C</t>
  </si>
  <si>
    <t xml:space="preserve">B </t>
  </si>
  <si>
    <t>D</t>
  </si>
  <si>
    <t>B</t>
  </si>
  <si>
    <t>9.7 for a hit</t>
  </si>
  <si>
    <t>then update after each round but not after sighters</t>
  </si>
  <si>
    <t>X</t>
  </si>
  <si>
    <t>X- SO</t>
  </si>
  <si>
    <t>Jackson</t>
  </si>
  <si>
    <t xml:space="preserve">4th </t>
  </si>
  <si>
    <t>BRONZE</t>
  </si>
  <si>
    <t>SILVER</t>
  </si>
  <si>
    <t>GOLD</t>
  </si>
  <si>
    <t>High U18</t>
  </si>
  <si>
    <t>High U15</t>
  </si>
  <si>
    <t>Keith Sanderson</t>
  </si>
  <si>
    <t>29 final, 1718 qualification</t>
  </si>
  <si>
    <t>Henry Levertt</t>
  </si>
  <si>
    <t>Nick Mowrer</t>
  </si>
  <si>
    <t>22 final, 1736 qualification</t>
  </si>
  <si>
    <t>14 final, 1636 qualification</t>
  </si>
  <si>
    <t>Paul Kang</t>
  </si>
  <si>
    <t>Daving Hong</t>
  </si>
  <si>
    <t>Mark Shen</t>
  </si>
  <si>
    <t>Adney Dong</t>
  </si>
  <si>
    <t>Nathan Chang</t>
  </si>
  <si>
    <t>Lucas</t>
  </si>
  <si>
    <t>KOZENIESKY</t>
  </si>
  <si>
    <t>Timothy</t>
  </si>
  <si>
    <t>SCHMELTZER</t>
  </si>
  <si>
    <t>MI</t>
  </si>
  <si>
    <t>Wesley</t>
  </si>
  <si>
    <t>ANDERSON</t>
  </si>
  <si>
    <t>U21</t>
  </si>
  <si>
    <t>AR</t>
  </si>
  <si>
    <t>Brett</t>
  </si>
  <si>
    <t>MONSON</t>
  </si>
  <si>
    <t>MA</t>
  </si>
  <si>
    <t>DONG</t>
  </si>
  <si>
    <t>Benjamin</t>
  </si>
  <si>
    <t>LARIMER</t>
  </si>
  <si>
    <t>SHEN</t>
  </si>
  <si>
    <t>YOKE</t>
  </si>
  <si>
    <t>Zachary</t>
  </si>
  <si>
    <t>CUNDY</t>
  </si>
  <si>
    <t>Marshall</t>
  </si>
  <si>
    <t>MUTUMANJE</t>
  </si>
  <si>
    <t>VA</t>
  </si>
  <si>
    <t>Cash</t>
  </si>
  <si>
    <t>WINKLEY</t>
  </si>
  <si>
    <t>MT</t>
  </si>
  <si>
    <t>Kyle</t>
  </si>
  <si>
    <t>CAMPBELL</t>
  </si>
  <si>
    <t>Jason</t>
  </si>
  <si>
    <t>ORVIN</t>
  </si>
  <si>
    <t>Collin</t>
  </si>
  <si>
    <t>HANEY</t>
  </si>
  <si>
    <t>IL</t>
  </si>
  <si>
    <t>Junhyeok</t>
  </si>
  <si>
    <t>HONG</t>
  </si>
  <si>
    <t>Age</t>
  </si>
  <si>
    <t>MILCHANOWSKI</t>
  </si>
  <si>
    <t>HERNDON</t>
  </si>
  <si>
    <t>KANG</t>
  </si>
  <si>
    <t>Carson</t>
  </si>
  <si>
    <t>LIU</t>
  </si>
  <si>
    <t>ROBERTS</t>
  </si>
  <si>
    <t>CURRY</t>
  </si>
  <si>
    <t>PLATT</t>
  </si>
  <si>
    <t>Sergey</t>
  </si>
  <si>
    <t>KALINICHENKO</t>
  </si>
  <si>
    <t>AGLIETTI</t>
  </si>
  <si>
    <t>CHANG</t>
  </si>
  <si>
    <t>HALL</t>
  </si>
  <si>
    <t>MOWRER</t>
  </si>
  <si>
    <t>Hunter</t>
  </si>
  <si>
    <t>BATTIG</t>
  </si>
  <si>
    <t>Anthony</t>
  </si>
  <si>
    <t>LUTZ</t>
  </si>
  <si>
    <t>Owen</t>
  </si>
  <si>
    <t>MURRAY</t>
  </si>
  <si>
    <t>Yucun</t>
  </si>
  <si>
    <t>DU</t>
  </si>
  <si>
    <t>CT</t>
  </si>
  <si>
    <t>OH</t>
  </si>
  <si>
    <t>NY</t>
  </si>
  <si>
    <t>Michael</t>
  </si>
  <si>
    <t>TAGLIAPIETRA</t>
  </si>
  <si>
    <t>Josue</t>
  </si>
  <si>
    <t>LOPEZ-TORRES</t>
  </si>
  <si>
    <t>P1</t>
  </si>
  <si>
    <t>Debra</t>
  </si>
  <si>
    <t>FREED</t>
  </si>
  <si>
    <t>P2 SH1 10M Women Air Pistol Results</t>
  </si>
  <si>
    <t>P2</t>
  </si>
  <si>
    <t>Sarah</t>
  </si>
  <si>
    <t>SALMOND</t>
  </si>
  <si>
    <t>Nathalia</t>
  </si>
  <si>
    <t>TOBAR PRADO</t>
  </si>
  <si>
    <t>RODRIGUEZ SUAREZ</t>
  </si>
  <si>
    <t>Jia</t>
  </si>
  <si>
    <t>LEE</t>
  </si>
  <si>
    <t>Dot</t>
  </si>
  <si>
    <t>VEATCH</t>
  </si>
  <si>
    <t>Suman</t>
  </si>
  <si>
    <t>SANGHERA</t>
  </si>
  <si>
    <t>Cadence</t>
  </si>
  <si>
    <t>BLANKENSHIP</t>
  </si>
  <si>
    <t>Katherine</t>
  </si>
  <si>
    <t>AHN</t>
  </si>
  <si>
    <t>Annabell</t>
  </si>
  <si>
    <t>YI</t>
  </si>
  <si>
    <t>Lisa</t>
  </si>
  <si>
    <t>EMMERT TRACIAK</t>
  </si>
  <si>
    <t>Sandra</t>
  </si>
  <si>
    <t>UPTAGRAFFT</t>
  </si>
  <si>
    <t>Isabella</t>
  </si>
  <si>
    <t>PAUTZKE</t>
  </si>
  <si>
    <t>Ava</t>
  </si>
  <si>
    <t>SYLVIA</t>
  </si>
  <si>
    <t>Anvita</t>
  </si>
  <si>
    <t>GUDDETI</t>
  </si>
  <si>
    <t>Mary</t>
  </si>
  <si>
    <t>TUCKER</t>
  </si>
  <si>
    <t>IN</t>
  </si>
  <si>
    <t>AL</t>
  </si>
  <si>
    <t>Ada</t>
  </si>
  <si>
    <t>KORKHIN</t>
  </si>
  <si>
    <t>Makenzieanne</t>
  </si>
  <si>
    <t>WYGANS</t>
  </si>
  <si>
    <t>Leah</t>
  </si>
  <si>
    <t>MUELLER</t>
  </si>
  <si>
    <t>Julia</t>
  </si>
  <si>
    <t>KASSA</t>
  </si>
  <si>
    <t>Hana</t>
  </si>
  <si>
    <t>POLZIN</t>
  </si>
  <si>
    <t>Katelyn</t>
  </si>
  <si>
    <t>ABELN</t>
  </si>
  <si>
    <t>Linda</t>
  </si>
  <si>
    <t>DOBKINS</t>
  </si>
  <si>
    <t>Rachel</t>
  </si>
  <si>
    <t>KIM</t>
  </si>
  <si>
    <t>Alexis</t>
  </si>
  <si>
    <t>LAGAN</t>
  </si>
  <si>
    <t>Joohee</t>
  </si>
  <si>
    <t>Lucia</t>
  </si>
  <si>
    <t>Abby</t>
  </si>
  <si>
    <t>FETZER</t>
  </si>
  <si>
    <t>Martha</t>
  </si>
  <si>
    <t>MLeah</t>
  </si>
  <si>
    <t>LAMBDIN</t>
  </si>
  <si>
    <t>Mehr</t>
  </si>
  <si>
    <t>CHANDA</t>
  </si>
  <si>
    <t>Angela</t>
  </si>
  <si>
    <t>KS</t>
  </si>
  <si>
    <t>AZ</t>
  </si>
  <si>
    <t>WY</t>
  </si>
  <si>
    <t>Jayhee</t>
  </si>
  <si>
    <t>SEO</t>
  </si>
  <si>
    <t>Elizabeth*</t>
  </si>
  <si>
    <t>* 2 point penalty for excessive shots</t>
  </si>
  <si>
    <t>^ 2 point penatly for expelling air</t>
  </si>
  <si>
    <t>Jia^</t>
  </si>
  <si>
    <t>Medal Match</t>
  </si>
  <si>
    <t>best shot 2 points</t>
  </si>
  <si>
    <t>tie 1 point</t>
  </si>
  <si>
    <t>worst shot 0 points</t>
  </si>
  <si>
    <t>E</t>
  </si>
  <si>
    <t>F</t>
  </si>
  <si>
    <t>G</t>
  </si>
  <si>
    <t>H</t>
  </si>
  <si>
    <t>Series 1</t>
  </si>
  <si>
    <t>Series 2</t>
  </si>
  <si>
    <t>Series 3</t>
  </si>
  <si>
    <t>Series 4</t>
  </si>
  <si>
    <t>Series 5</t>
  </si>
  <si>
    <t>Women's Open</t>
  </si>
  <si>
    <t>Women's Junior</t>
  </si>
  <si>
    <t>eliminate 2</t>
  </si>
  <si>
    <t>DNS</t>
  </si>
  <si>
    <t>Silver</t>
  </si>
  <si>
    <t>SO - 9.8</t>
  </si>
  <si>
    <t>SO - 10.2</t>
  </si>
  <si>
    <t>Korkhin</t>
  </si>
  <si>
    <t>Sanghera</t>
  </si>
  <si>
    <t>Gold</t>
  </si>
  <si>
    <t>Gold Overall</t>
  </si>
  <si>
    <t>Silver Overall</t>
  </si>
  <si>
    <t>Bronze Overall</t>
  </si>
  <si>
    <t>James Hall</t>
  </si>
  <si>
    <t>Timothy Schmeltzer</t>
  </si>
  <si>
    <t>Wesley Anderson</t>
  </si>
  <si>
    <t>Hunter Battig</t>
  </si>
  <si>
    <t>Gold Junior</t>
  </si>
  <si>
    <t>Silver Junior</t>
  </si>
  <si>
    <t>Bronze Junior</t>
  </si>
  <si>
    <t xml:space="preserve">U18 Gold </t>
  </si>
  <si>
    <t>U18 Silver</t>
  </si>
  <si>
    <t>U18 Bronze</t>
  </si>
  <si>
    <t>U15 Gold</t>
  </si>
  <si>
    <t>U15 Silver</t>
  </si>
  <si>
    <t>U15 Bronze</t>
  </si>
  <si>
    <t>U18 Gold</t>
  </si>
  <si>
    <t>Anvita Gudetti</t>
  </si>
  <si>
    <t>Rachel Kim</t>
  </si>
  <si>
    <t>Mehr Chanda</t>
  </si>
  <si>
    <t>Leah Mueller</t>
  </si>
  <si>
    <t>Angela Yi</t>
  </si>
  <si>
    <t>Katherine Ahn</t>
  </si>
  <si>
    <t>Annabell Yi</t>
  </si>
  <si>
    <t>Ada Korkhin</t>
  </si>
  <si>
    <t>Suman Sanghera</t>
  </si>
  <si>
    <t>Alexis Lagan</t>
  </si>
  <si>
    <t>Katelyn Abeln</t>
  </si>
  <si>
    <t>David Hong</t>
  </si>
  <si>
    <t>Owen Murray</t>
  </si>
  <si>
    <t>Nathan Cheng</t>
  </si>
  <si>
    <t>Zachary Cundy</t>
  </si>
  <si>
    <t>Cash Winkley</t>
  </si>
  <si>
    <t>Women Sport Pistol Results</t>
  </si>
  <si>
    <t xml:space="preserve"> Women Sport Pistol Results</t>
  </si>
  <si>
    <t xml:space="preserve"> Jr Men Sport Pistol Results</t>
  </si>
  <si>
    <t>Kylie</t>
  </si>
  <si>
    <t>WELLS</t>
  </si>
  <si>
    <t>Abbie</t>
  </si>
  <si>
    <t>LEVERETT</t>
  </si>
  <si>
    <t>P3</t>
  </si>
  <si>
    <t>Junhyeok Hong</t>
  </si>
  <si>
    <t>SO</t>
  </si>
  <si>
    <t>Emmert Traciak</t>
  </si>
  <si>
    <t>Tobar</t>
  </si>
  <si>
    <t>Abeln</t>
  </si>
  <si>
    <t>4th</t>
  </si>
  <si>
    <t>25m Sport Pistol Results</t>
  </si>
  <si>
    <t>Ahn</t>
  </si>
  <si>
    <t>Yi</t>
  </si>
  <si>
    <t>Chanda</t>
  </si>
  <si>
    <t>Wells</t>
  </si>
  <si>
    <t>Kylie Wells</t>
  </si>
  <si>
    <t>Lisa Emmert Traciak</t>
  </si>
  <si>
    <t>Nathalia Tobar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</si>
</sst>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\-mm\-dd;@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Helvetica Neue"/>
      <family val="2"/>
    </font>
    <font>
      <b/>
      <sz val="14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sz val="8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Protection="0">
      <alignment vertical="top" wrapText="1"/>
    </xf>
    <xf numFmtId="0" fontId="2" fillId="0" borderId="0"/>
  </cellStyleXfs>
  <cellXfs count="116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7" fillId="0" borderId="0" xfId="0" applyNumberFormat="1" applyFont="1" applyBorder="1" applyAlignment="1">
      <alignment horizontal="center"/>
    </xf>
    <xf numFmtId="1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0" fontId="8" fillId="0" borderId="0" xfId="0" applyFont="1" applyAlignment="1">
      <alignment horizontal="left"/>
    </xf>
    <xf numFmtId="0" fontId="0" fillId="0" borderId="0" xfId="0"/>
    <xf numFmtId="2" fontId="3" fillId="0" borderId="0" xfId="0" applyNumberFormat="1" applyFont="1" applyAlignment="1">
      <alignment horizontal="centerContinuous"/>
    </xf>
    <xf numFmtId="2" fontId="5" fillId="0" borderId="0" xfId="0" applyNumberFormat="1" applyFont="1" applyAlignment="1">
      <alignment horizontal="centerContinuous"/>
    </xf>
    <xf numFmtId="49" fontId="6" fillId="0" borderId="0" xfId="0" applyNumberFormat="1" applyFont="1" applyAlignment="1">
      <alignment horizont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vertical="center"/>
    </xf>
    <xf numFmtId="1" fontId="7" fillId="0" borderId="0" xfId="1" applyNumberFormat="1" applyFont="1" applyFill="1" applyBorder="1" applyAlignment="1">
      <alignment vertical="center"/>
    </xf>
    <xf numFmtId="1" fontId="7" fillId="0" borderId="0" xfId="1" applyNumberFormat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164" fontId="10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2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1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8" fillId="0" borderId="0" xfId="2" applyFont="1"/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2" applyFont="1"/>
    <xf numFmtId="0" fontId="8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13" fillId="0" borderId="0" xfId="2" applyFont="1"/>
    <xf numFmtId="0" fontId="13" fillId="0" borderId="0" xfId="2" applyFont="1" applyAlignment="1">
      <alignment horizontal="centerContinuous"/>
    </xf>
    <xf numFmtId="0" fontId="14" fillId="0" borderId="0" xfId="0" applyFont="1"/>
    <xf numFmtId="165" fontId="14" fillId="0" borderId="0" xfId="0" applyNumberFormat="1" applyFont="1"/>
    <xf numFmtId="0" fontId="15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/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/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0" xfId="0" applyFont="1" applyFill="1" applyAlignment="1"/>
    <xf numFmtId="0" fontId="8" fillId="8" borderId="0" xfId="0" applyFont="1" applyFill="1" applyAlignment="1">
      <alignment horizontal="center"/>
    </xf>
    <xf numFmtId="0" fontId="8" fillId="9" borderId="0" xfId="0" applyFont="1" applyFill="1" applyAlignment="1">
      <alignment horizontal="center"/>
    </xf>
    <xf numFmtId="0" fontId="1" fillId="0" borderId="0" xfId="2" applyFont="1"/>
    <xf numFmtId="0" fontId="6" fillId="0" borderId="0" xfId="0" applyNumberFormat="1" applyFont="1" applyAlignment="1">
      <alignment horizontal="center"/>
    </xf>
    <xf numFmtId="2" fontId="6" fillId="0" borderId="0" xfId="0" applyNumberFormat="1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2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0" fontId="8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0" fontId="13" fillId="9" borderId="0" xfId="0" applyFont="1" applyFill="1" applyAlignment="1">
      <alignment horizontal="center"/>
    </xf>
    <xf numFmtId="0" fontId="21" fillId="0" borderId="0" xfId="2" applyFont="1"/>
    <xf numFmtId="0" fontId="22" fillId="0" borderId="0" xfId="2" applyFont="1"/>
  </cellXfs>
  <cellStyles count="3">
    <cellStyle name="Normal" xfId="0" builtinId="0"/>
    <cellStyle name="Normal 2" xfId="1" xr:uid="{00000000-0005-0000-0000-000001000000}"/>
    <cellStyle name="Normal 3" xfId="2" xr:uid="{04212DF0-23E5-304F-8981-CA4FF660B130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AG44"/>
  <sheetViews>
    <sheetView tabSelected="1" zoomScaleNormal="100" workbookViewId="0">
      <selection activeCell="Y34" sqref="Y34"/>
    </sheetView>
  </sheetViews>
  <sheetFormatPr baseColWidth="10" defaultColWidth="9.1640625" defaultRowHeight="14" x14ac:dyDescent="0.15"/>
  <cols>
    <col min="1" max="1" width="7" style="4" customWidth="1"/>
    <col min="2" max="2" width="6" style="4" bestFit="1" customWidth="1"/>
    <col min="3" max="3" width="11.33203125" style="4" bestFit="1" customWidth="1"/>
    <col min="4" max="4" width="15.83203125" style="4" bestFit="1" customWidth="1"/>
    <col min="5" max="5" width="5" style="4" bestFit="1" customWidth="1"/>
    <col min="6" max="6" width="6.5" style="4" customWidth="1"/>
    <col min="7" max="9" width="3.83203125" style="4" hidden="1" customWidth="1"/>
    <col min="10" max="10" width="3.5" style="4" hidden="1" customWidth="1"/>
    <col min="11" max="11" width="3.83203125" style="4" hidden="1" customWidth="1"/>
    <col min="12" max="12" width="5.1640625" style="4" hidden="1" customWidth="1"/>
    <col min="13" max="13" width="6.83203125" style="4" bestFit="1" customWidth="1"/>
    <col min="14" max="14" width="3.83203125" style="4" customWidth="1"/>
    <col min="15" max="15" width="5.1640625" style="4" hidden="1" customWidth="1"/>
    <col min="16" max="20" width="3.83203125" style="4" hidden="1" customWidth="1"/>
    <col min="21" max="21" width="6.83203125" style="4" customWidth="1"/>
    <col min="22" max="22" width="3.83203125" style="4" customWidth="1"/>
    <col min="23" max="23" width="4.6640625" style="4" bestFit="1" customWidth="1"/>
    <col min="24" max="28" width="3.5" style="4" bestFit="1" customWidth="1"/>
    <col min="29" max="29" width="9.1640625" style="4" customWidth="1"/>
    <col min="30" max="30" width="3.5" style="4" bestFit="1" customWidth="1"/>
    <col min="31" max="16384" width="9.1640625" style="4"/>
  </cols>
  <sheetData>
    <row r="1" spans="1:33" ht="18" x14ac:dyDescent="0.2">
      <c r="A1" s="10" t="s">
        <v>37</v>
      </c>
      <c r="B1" s="19"/>
      <c r="C1" s="10"/>
      <c r="D1" s="10"/>
      <c r="E1" s="10"/>
      <c r="F1" s="10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33" ht="18" x14ac:dyDescent="0.2">
      <c r="A2" s="10" t="s">
        <v>40</v>
      </c>
      <c r="B2" s="19"/>
      <c r="C2" s="10"/>
      <c r="D2" s="10"/>
      <c r="E2" s="10"/>
      <c r="F2" s="10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33" ht="18" x14ac:dyDescent="0.2">
      <c r="A3" s="10" t="s">
        <v>38</v>
      </c>
      <c r="B3" s="19"/>
      <c r="C3" s="10"/>
      <c r="D3" s="10"/>
      <c r="E3" s="10"/>
      <c r="F3" s="10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5" spans="1:33" ht="18" x14ac:dyDescent="0.2">
      <c r="A5" s="1" t="s">
        <v>0</v>
      </c>
      <c r="B5" s="1"/>
      <c r="C5" s="1"/>
      <c r="D5" s="1" t="s">
        <v>99</v>
      </c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 t="s">
        <v>100</v>
      </c>
      <c r="V5" s="2"/>
      <c r="W5" s="2"/>
      <c r="X5" s="2"/>
      <c r="Y5" s="2"/>
      <c r="Z5" s="2"/>
      <c r="AA5" s="3"/>
    </row>
    <row r="6" spans="1:33" ht="18" x14ac:dyDescent="0.2">
      <c r="A6" s="1" t="s">
        <v>1</v>
      </c>
      <c r="B6" s="1"/>
      <c r="C6" s="1"/>
      <c r="D6" s="1" t="s">
        <v>101</v>
      </c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 t="s">
        <v>103</v>
      </c>
      <c r="V6" s="2"/>
      <c r="W6" s="2"/>
      <c r="X6" s="2"/>
      <c r="Y6" s="2"/>
      <c r="Z6" s="2"/>
      <c r="AA6" s="3"/>
      <c r="AB6" s="5"/>
    </row>
    <row r="7" spans="1:33" ht="18" x14ac:dyDescent="0.2">
      <c r="A7" s="1" t="s">
        <v>2</v>
      </c>
      <c r="B7" s="1"/>
      <c r="C7" s="1"/>
      <c r="D7" s="1" t="s">
        <v>102</v>
      </c>
      <c r="E7" s="1"/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 t="s">
        <v>104</v>
      </c>
      <c r="V7" s="2"/>
      <c r="W7" s="2"/>
      <c r="X7" s="2"/>
      <c r="Y7" s="2"/>
      <c r="Z7" s="2"/>
      <c r="AA7" s="3"/>
      <c r="AB7" s="5"/>
    </row>
    <row r="8" spans="1:33" ht="18" x14ac:dyDescent="0.2">
      <c r="A8" s="1"/>
      <c r="B8" s="1"/>
      <c r="C8" s="1"/>
      <c r="D8" s="1"/>
    </row>
    <row r="9" spans="1:33" ht="18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3"/>
    </row>
    <row r="10" spans="1:33" s="15" customFormat="1" ht="16" x14ac:dyDescent="0.2">
      <c r="A10" s="9" t="s">
        <v>3</v>
      </c>
      <c r="B10" s="9" t="s">
        <v>4</v>
      </c>
      <c r="C10" s="21" t="s">
        <v>5</v>
      </c>
      <c r="D10" s="21" t="s">
        <v>6</v>
      </c>
      <c r="E10" s="9" t="s">
        <v>47</v>
      </c>
      <c r="F10" s="9" t="s">
        <v>7</v>
      </c>
      <c r="G10" s="9">
        <v>1</v>
      </c>
      <c r="H10" s="9">
        <v>2</v>
      </c>
      <c r="I10" s="9">
        <v>3</v>
      </c>
      <c r="J10" s="9">
        <v>4</v>
      </c>
      <c r="K10" s="9">
        <v>5</v>
      </c>
      <c r="L10" s="9">
        <v>6</v>
      </c>
      <c r="M10" s="9" t="s">
        <v>8</v>
      </c>
      <c r="N10" s="9" t="s">
        <v>30</v>
      </c>
      <c r="O10" s="9">
        <v>1</v>
      </c>
      <c r="P10" s="9">
        <v>2</v>
      </c>
      <c r="Q10" s="9">
        <v>3</v>
      </c>
      <c r="R10" s="9">
        <v>4</v>
      </c>
      <c r="S10" s="9">
        <v>5</v>
      </c>
      <c r="T10" s="9">
        <v>6</v>
      </c>
      <c r="U10" s="9" t="s">
        <v>9</v>
      </c>
      <c r="V10" s="9" t="s">
        <v>28</v>
      </c>
      <c r="W10" s="9">
        <v>1</v>
      </c>
      <c r="X10" s="9">
        <v>2</v>
      </c>
      <c r="Y10" s="9">
        <v>3</v>
      </c>
      <c r="Z10" s="9">
        <v>4</v>
      </c>
      <c r="AA10" s="9">
        <v>5</v>
      </c>
      <c r="AB10" s="9">
        <v>6</v>
      </c>
      <c r="AC10" s="9" t="s">
        <v>70</v>
      </c>
      <c r="AD10" s="9" t="s">
        <v>71</v>
      </c>
      <c r="AE10" s="9" t="s">
        <v>10</v>
      </c>
      <c r="AF10" s="9" t="s">
        <v>29</v>
      </c>
      <c r="AG10" s="9"/>
    </row>
    <row r="11" spans="1:33" s="15" customFormat="1" ht="19" x14ac:dyDescent="0.25">
      <c r="A11" s="29">
        <v>1</v>
      </c>
      <c r="B11" s="53">
        <v>141</v>
      </c>
      <c r="C11" s="53" t="s">
        <v>18</v>
      </c>
      <c r="D11" s="53" t="s">
        <v>55</v>
      </c>
      <c r="E11" s="53" t="s">
        <v>43</v>
      </c>
      <c r="F11" s="54"/>
      <c r="G11" s="5">
        <v>94</v>
      </c>
      <c r="H11" s="5">
        <v>97</v>
      </c>
      <c r="I11" s="5">
        <v>93</v>
      </c>
      <c r="J11" s="5">
        <v>98</v>
      </c>
      <c r="K11" s="5">
        <v>98</v>
      </c>
      <c r="L11" s="5">
        <v>96</v>
      </c>
      <c r="M11" s="5">
        <f t="shared" ref="M11:M24" si="0">SUM(G11:L11)</f>
        <v>576</v>
      </c>
      <c r="N11" s="5">
        <v>8</v>
      </c>
      <c r="O11" s="5">
        <v>100</v>
      </c>
      <c r="P11" s="5">
        <v>96</v>
      </c>
      <c r="Q11" s="5">
        <v>94</v>
      </c>
      <c r="R11" s="5">
        <v>98</v>
      </c>
      <c r="S11" s="5">
        <v>97</v>
      </c>
      <c r="T11" s="5">
        <v>95</v>
      </c>
      <c r="U11" s="5">
        <f t="shared" ref="U11:U24" si="1">SUM(O11:T11)</f>
        <v>580</v>
      </c>
      <c r="V11" s="5">
        <v>21</v>
      </c>
      <c r="W11" s="5">
        <v>100</v>
      </c>
      <c r="X11" s="5">
        <v>95</v>
      </c>
      <c r="Y11" s="5">
        <v>98</v>
      </c>
      <c r="Z11" s="5">
        <v>97</v>
      </c>
      <c r="AA11" s="5">
        <v>99</v>
      </c>
      <c r="AB11" s="5">
        <v>91</v>
      </c>
      <c r="AC11" s="5">
        <f t="shared" ref="AC11:AC24" si="2">SUM(W11:AB11)</f>
        <v>580</v>
      </c>
      <c r="AD11" s="5">
        <v>12</v>
      </c>
      <c r="AE11" s="5">
        <f t="shared" ref="AE11:AE24" si="3">U11+M11+AC11</f>
        <v>1736</v>
      </c>
      <c r="AF11" s="5">
        <f t="shared" ref="AF11:AF24" si="4">AD11+V11+N11</f>
        <v>41</v>
      </c>
      <c r="AG11" s="5"/>
    </row>
    <row r="12" spans="1:33" s="15" customFormat="1" ht="19" x14ac:dyDescent="0.25">
      <c r="A12" s="29">
        <v>2</v>
      </c>
      <c r="B12" s="53">
        <v>159</v>
      </c>
      <c r="C12" s="53" t="s">
        <v>16</v>
      </c>
      <c r="D12" s="53" t="s">
        <v>56</v>
      </c>
      <c r="E12" s="53" t="s">
        <v>57</v>
      </c>
      <c r="F12" s="54"/>
      <c r="G12" s="5">
        <v>97</v>
      </c>
      <c r="H12" s="5">
        <v>96</v>
      </c>
      <c r="I12" s="5">
        <v>88</v>
      </c>
      <c r="J12" s="5">
        <v>95</v>
      </c>
      <c r="K12" s="5">
        <v>98</v>
      </c>
      <c r="L12" s="5">
        <v>95</v>
      </c>
      <c r="M12" s="5">
        <f t="shared" si="0"/>
        <v>569</v>
      </c>
      <c r="N12" s="5">
        <v>13</v>
      </c>
      <c r="O12" s="5">
        <v>97</v>
      </c>
      <c r="P12" s="5">
        <v>97</v>
      </c>
      <c r="Q12" s="5">
        <v>92</v>
      </c>
      <c r="R12" s="5">
        <v>98</v>
      </c>
      <c r="S12" s="5">
        <v>99</v>
      </c>
      <c r="T12" s="5">
        <v>93</v>
      </c>
      <c r="U12" s="5">
        <f t="shared" si="1"/>
        <v>576</v>
      </c>
      <c r="V12" s="5">
        <v>14</v>
      </c>
      <c r="W12" s="5">
        <v>97</v>
      </c>
      <c r="X12" s="5">
        <v>96</v>
      </c>
      <c r="Y12" s="5">
        <v>95</v>
      </c>
      <c r="Z12" s="5">
        <v>95</v>
      </c>
      <c r="AA12" s="5">
        <v>96</v>
      </c>
      <c r="AB12" s="5">
        <v>94</v>
      </c>
      <c r="AC12" s="5">
        <f t="shared" si="2"/>
        <v>573</v>
      </c>
      <c r="AD12" s="5">
        <v>13</v>
      </c>
      <c r="AE12" s="5">
        <f t="shared" si="3"/>
        <v>1718</v>
      </c>
      <c r="AF12" s="5">
        <f t="shared" si="4"/>
        <v>40</v>
      </c>
      <c r="AG12" s="5"/>
    </row>
    <row r="13" spans="1:33" s="15" customFormat="1" ht="19" x14ac:dyDescent="0.25">
      <c r="A13" s="29">
        <v>3</v>
      </c>
      <c r="B13" s="53">
        <v>149</v>
      </c>
      <c r="C13" s="53" t="s">
        <v>21</v>
      </c>
      <c r="D13" s="53" t="s">
        <v>61</v>
      </c>
      <c r="E13" s="53" t="s">
        <v>57</v>
      </c>
      <c r="F13" s="54"/>
      <c r="G13" s="5">
        <v>93</v>
      </c>
      <c r="H13" s="5">
        <v>92</v>
      </c>
      <c r="I13" s="5">
        <v>91</v>
      </c>
      <c r="J13" s="5">
        <v>92</v>
      </c>
      <c r="K13" s="5">
        <v>88</v>
      </c>
      <c r="L13" s="5">
        <v>79</v>
      </c>
      <c r="M13" s="5">
        <f t="shared" si="0"/>
        <v>535</v>
      </c>
      <c r="N13" s="5">
        <v>9</v>
      </c>
      <c r="O13" s="5">
        <v>96</v>
      </c>
      <c r="P13" s="5">
        <v>92</v>
      </c>
      <c r="Q13" s="5">
        <v>90</v>
      </c>
      <c r="R13" s="5">
        <v>88</v>
      </c>
      <c r="S13" s="5">
        <v>94</v>
      </c>
      <c r="T13" s="5">
        <v>92</v>
      </c>
      <c r="U13" s="5">
        <f t="shared" si="1"/>
        <v>552</v>
      </c>
      <c r="V13" s="5">
        <v>10</v>
      </c>
      <c r="W13" s="5">
        <v>96</v>
      </c>
      <c r="X13" s="5">
        <v>92</v>
      </c>
      <c r="Y13" s="5">
        <v>89</v>
      </c>
      <c r="Z13" s="5">
        <v>93</v>
      </c>
      <c r="AA13" s="5">
        <v>88</v>
      </c>
      <c r="AB13" s="5">
        <v>91</v>
      </c>
      <c r="AC13" s="5">
        <f t="shared" si="2"/>
        <v>549</v>
      </c>
      <c r="AD13" s="5">
        <v>10</v>
      </c>
      <c r="AE13" s="5">
        <f t="shared" si="3"/>
        <v>1636</v>
      </c>
      <c r="AF13" s="5">
        <f t="shared" si="4"/>
        <v>29</v>
      </c>
      <c r="AG13" s="5"/>
    </row>
    <row r="14" spans="1:33" s="15" customFormat="1" ht="19" x14ac:dyDescent="0.25">
      <c r="A14" s="29">
        <v>4</v>
      </c>
      <c r="B14" s="53">
        <v>154</v>
      </c>
      <c r="C14" s="53" t="s">
        <v>31</v>
      </c>
      <c r="D14" s="53" t="s">
        <v>66</v>
      </c>
      <c r="E14" s="53" t="s">
        <v>57</v>
      </c>
      <c r="F14" s="54"/>
      <c r="G14" s="5">
        <v>90</v>
      </c>
      <c r="H14" s="5">
        <v>94</v>
      </c>
      <c r="I14" s="5">
        <v>92</v>
      </c>
      <c r="J14" s="5">
        <v>96</v>
      </c>
      <c r="K14" s="5">
        <v>92</v>
      </c>
      <c r="L14" s="5">
        <v>91</v>
      </c>
      <c r="M14" s="5">
        <f t="shared" si="0"/>
        <v>555</v>
      </c>
      <c r="N14" s="5">
        <v>8</v>
      </c>
      <c r="O14" s="5">
        <v>92</v>
      </c>
      <c r="P14" s="5">
        <v>92</v>
      </c>
      <c r="Q14" s="5">
        <v>87</v>
      </c>
      <c r="R14" s="5">
        <v>95</v>
      </c>
      <c r="S14" s="5">
        <v>91</v>
      </c>
      <c r="T14" s="5">
        <v>87</v>
      </c>
      <c r="U14" s="5">
        <f t="shared" si="1"/>
        <v>544</v>
      </c>
      <c r="V14" s="5">
        <v>9</v>
      </c>
      <c r="W14" s="5">
        <v>91</v>
      </c>
      <c r="X14" s="5">
        <v>89</v>
      </c>
      <c r="Y14" s="5">
        <v>86</v>
      </c>
      <c r="Z14" s="5">
        <v>96</v>
      </c>
      <c r="AA14" s="5">
        <v>90</v>
      </c>
      <c r="AB14" s="5">
        <v>85</v>
      </c>
      <c r="AC14" s="5">
        <f t="shared" si="2"/>
        <v>537</v>
      </c>
      <c r="AD14" s="5">
        <v>7</v>
      </c>
      <c r="AE14" s="5">
        <f t="shared" si="3"/>
        <v>1636</v>
      </c>
      <c r="AF14" s="5">
        <f t="shared" si="4"/>
        <v>24</v>
      </c>
      <c r="AG14" s="5"/>
    </row>
    <row r="15" spans="1:33" s="15" customFormat="1" ht="19" x14ac:dyDescent="0.25">
      <c r="A15" s="29">
        <v>5</v>
      </c>
      <c r="B15" s="53">
        <v>128</v>
      </c>
      <c r="C15" s="53" t="s">
        <v>20</v>
      </c>
      <c r="D15" s="53" t="s">
        <v>62</v>
      </c>
      <c r="E15" s="53" t="s">
        <v>41</v>
      </c>
      <c r="F15" s="54" t="s">
        <v>51</v>
      </c>
      <c r="G15" s="5">
        <v>91</v>
      </c>
      <c r="H15" s="5">
        <v>96</v>
      </c>
      <c r="I15" s="5">
        <v>93</v>
      </c>
      <c r="J15" s="5">
        <v>91</v>
      </c>
      <c r="K15" s="5">
        <v>94</v>
      </c>
      <c r="L15" s="5">
        <v>81</v>
      </c>
      <c r="M15" s="5">
        <f t="shared" si="0"/>
        <v>546</v>
      </c>
      <c r="N15" s="5">
        <v>13</v>
      </c>
      <c r="O15" s="5">
        <v>94</v>
      </c>
      <c r="P15" s="5">
        <v>92</v>
      </c>
      <c r="Q15" s="5">
        <v>91</v>
      </c>
      <c r="R15" s="5">
        <v>94</v>
      </c>
      <c r="S15" s="5">
        <v>90</v>
      </c>
      <c r="T15" s="5">
        <v>94</v>
      </c>
      <c r="U15" s="5">
        <f t="shared" si="1"/>
        <v>555</v>
      </c>
      <c r="V15" s="5">
        <v>7</v>
      </c>
      <c r="W15" s="5">
        <v>95</v>
      </c>
      <c r="X15" s="5">
        <v>88</v>
      </c>
      <c r="Y15" s="5">
        <v>80</v>
      </c>
      <c r="Z15" s="5">
        <v>91</v>
      </c>
      <c r="AA15" s="5">
        <v>87</v>
      </c>
      <c r="AB15" s="5">
        <v>78</v>
      </c>
      <c r="AC15" s="5">
        <f t="shared" si="2"/>
        <v>519</v>
      </c>
      <c r="AD15" s="5">
        <v>5</v>
      </c>
      <c r="AE15" s="5">
        <f t="shared" si="3"/>
        <v>1620</v>
      </c>
      <c r="AF15" s="5">
        <f t="shared" si="4"/>
        <v>25</v>
      </c>
      <c r="AG15" s="5"/>
    </row>
    <row r="16" spans="1:33" s="15" customFormat="1" ht="19" x14ac:dyDescent="0.25">
      <c r="A16" s="29">
        <v>6</v>
      </c>
      <c r="B16" s="53">
        <v>142</v>
      </c>
      <c r="C16" s="53" t="s">
        <v>17</v>
      </c>
      <c r="D16" s="53" t="s">
        <v>68</v>
      </c>
      <c r="E16" s="53" t="s">
        <v>43</v>
      </c>
      <c r="F16" s="54"/>
      <c r="G16" s="5">
        <v>92</v>
      </c>
      <c r="H16" s="5">
        <v>96</v>
      </c>
      <c r="I16" s="5">
        <v>89</v>
      </c>
      <c r="J16" s="5">
        <v>93</v>
      </c>
      <c r="K16" s="5">
        <v>91</v>
      </c>
      <c r="L16" s="5">
        <v>91</v>
      </c>
      <c r="M16" s="5">
        <f t="shared" si="0"/>
        <v>552</v>
      </c>
      <c r="N16" s="5">
        <v>9</v>
      </c>
      <c r="O16" s="5">
        <v>95</v>
      </c>
      <c r="P16" s="5">
        <v>79</v>
      </c>
      <c r="Q16" s="5">
        <v>82</v>
      </c>
      <c r="R16" s="5">
        <v>98</v>
      </c>
      <c r="S16" s="5">
        <v>91</v>
      </c>
      <c r="T16" s="5">
        <v>89</v>
      </c>
      <c r="U16" s="5">
        <f t="shared" si="1"/>
        <v>534</v>
      </c>
      <c r="V16" s="5">
        <v>11</v>
      </c>
      <c r="W16" s="5">
        <v>97</v>
      </c>
      <c r="X16" s="5">
        <v>87</v>
      </c>
      <c r="Y16" s="5">
        <v>90</v>
      </c>
      <c r="Z16" s="5">
        <v>88</v>
      </c>
      <c r="AA16" s="5">
        <v>88</v>
      </c>
      <c r="AB16" s="5">
        <v>75</v>
      </c>
      <c r="AC16" s="5">
        <f t="shared" si="2"/>
        <v>525</v>
      </c>
      <c r="AD16" s="5">
        <v>6</v>
      </c>
      <c r="AE16" s="5">
        <f t="shared" si="3"/>
        <v>1611</v>
      </c>
      <c r="AF16" s="5">
        <f t="shared" si="4"/>
        <v>26</v>
      </c>
      <c r="AG16" s="5"/>
    </row>
    <row r="17" spans="1:33" s="15" customFormat="1" ht="19" x14ac:dyDescent="0.25">
      <c r="A17" s="29">
        <v>7</v>
      </c>
      <c r="B17" s="53">
        <v>120</v>
      </c>
      <c r="C17" s="53" t="s">
        <v>19</v>
      </c>
      <c r="D17" s="53" t="s">
        <v>48</v>
      </c>
      <c r="E17" s="53" t="s">
        <v>42</v>
      </c>
      <c r="F17" s="54"/>
      <c r="G17" s="5">
        <v>93</v>
      </c>
      <c r="H17" s="5">
        <v>94</v>
      </c>
      <c r="I17" s="5">
        <v>76</v>
      </c>
      <c r="J17" s="5">
        <v>88</v>
      </c>
      <c r="K17" s="5">
        <v>89</v>
      </c>
      <c r="L17" s="5">
        <v>79</v>
      </c>
      <c r="M17" s="5">
        <f t="shared" si="0"/>
        <v>519</v>
      </c>
      <c r="N17" s="5">
        <v>5</v>
      </c>
      <c r="O17" s="5">
        <v>91</v>
      </c>
      <c r="P17" s="5">
        <v>86</v>
      </c>
      <c r="Q17" s="5">
        <v>66</v>
      </c>
      <c r="R17" s="5">
        <v>94</v>
      </c>
      <c r="S17" s="5">
        <v>85</v>
      </c>
      <c r="T17" s="5">
        <v>90</v>
      </c>
      <c r="U17" s="5">
        <f t="shared" si="1"/>
        <v>512</v>
      </c>
      <c r="V17" s="5">
        <v>2</v>
      </c>
      <c r="W17" s="5">
        <v>70</v>
      </c>
      <c r="X17" s="5">
        <v>87</v>
      </c>
      <c r="Y17" s="5">
        <v>78</v>
      </c>
      <c r="Z17" s="5">
        <v>94</v>
      </c>
      <c r="AA17" s="5">
        <v>97</v>
      </c>
      <c r="AB17" s="5">
        <v>85</v>
      </c>
      <c r="AC17" s="5">
        <f t="shared" si="2"/>
        <v>511</v>
      </c>
      <c r="AD17" s="5">
        <v>5</v>
      </c>
      <c r="AE17" s="5">
        <f t="shared" si="3"/>
        <v>1542</v>
      </c>
      <c r="AF17" s="5">
        <f t="shared" si="4"/>
        <v>12</v>
      </c>
      <c r="AG17" s="5"/>
    </row>
    <row r="18" spans="1:33" s="15" customFormat="1" ht="19" x14ac:dyDescent="0.25">
      <c r="A18" s="29">
        <v>8</v>
      </c>
      <c r="B18" s="53">
        <v>124</v>
      </c>
      <c r="C18" s="53" t="s">
        <v>22</v>
      </c>
      <c r="D18" s="53" t="s">
        <v>69</v>
      </c>
      <c r="E18" s="53" t="s">
        <v>41</v>
      </c>
      <c r="F18" s="54" t="s">
        <v>51</v>
      </c>
      <c r="G18" s="5">
        <v>90</v>
      </c>
      <c r="H18" s="5">
        <v>78</v>
      </c>
      <c r="I18" s="5">
        <v>64</v>
      </c>
      <c r="J18" s="5">
        <v>72</v>
      </c>
      <c r="K18" s="5">
        <v>92</v>
      </c>
      <c r="L18" s="5">
        <v>79</v>
      </c>
      <c r="M18" s="5">
        <f t="shared" si="0"/>
        <v>475</v>
      </c>
      <c r="N18" s="5">
        <v>5</v>
      </c>
      <c r="O18" s="5">
        <v>91</v>
      </c>
      <c r="P18" s="5">
        <v>83</v>
      </c>
      <c r="Q18" s="5">
        <v>71</v>
      </c>
      <c r="R18" s="5">
        <v>93</v>
      </c>
      <c r="S18" s="5">
        <v>88</v>
      </c>
      <c r="T18" s="5">
        <v>52</v>
      </c>
      <c r="U18" s="5">
        <f t="shared" si="1"/>
        <v>478</v>
      </c>
      <c r="V18" s="5">
        <v>5</v>
      </c>
      <c r="W18" s="5">
        <v>88</v>
      </c>
      <c r="X18" s="5">
        <v>86</v>
      </c>
      <c r="Y18" s="5">
        <v>79</v>
      </c>
      <c r="Z18" s="5">
        <v>94</v>
      </c>
      <c r="AA18" s="5">
        <v>88</v>
      </c>
      <c r="AB18" s="5">
        <v>73</v>
      </c>
      <c r="AC18" s="5">
        <f t="shared" si="2"/>
        <v>508</v>
      </c>
      <c r="AD18" s="5">
        <v>5</v>
      </c>
      <c r="AE18" s="5">
        <f t="shared" si="3"/>
        <v>1461</v>
      </c>
      <c r="AF18" s="5">
        <f t="shared" si="4"/>
        <v>15</v>
      </c>
      <c r="AG18" s="5"/>
    </row>
    <row r="19" spans="1:33" s="15" customFormat="1" ht="19" x14ac:dyDescent="0.25">
      <c r="A19" s="29">
        <v>9</v>
      </c>
      <c r="B19" s="53">
        <v>162</v>
      </c>
      <c r="C19" s="53" t="s">
        <v>23</v>
      </c>
      <c r="D19" s="53" t="s">
        <v>60</v>
      </c>
      <c r="E19" s="53" t="s">
        <v>41</v>
      </c>
      <c r="F19" s="54" t="s">
        <v>54</v>
      </c>
      <c r="G19" s="5">
        <v>93</v>
      </c>
      <c r="H19" s="5">
        <v>72</v>
      </c>
      <c r="I19" s="5">
        <v>66</v>
      </c>
      <c r="J19" s="5">
        <v>87</v>
      </c>
      <c r="K19" s="5">
        <v>89</v>
      </c>
      <c r="L19" s="5">
        <v>59</v>
      </c>
      <c r="M19" s="5">
        <f t="shared" si="0"/>
        <v>466</v>
      </c>
      <c r="N19" s="5">
        <v>4</v>
      </c>
      <c r="O19" s="5">
        <v>63</v>
      </c>
      <c r="P19" s="5">
        <v>76</v>
      </c>
      <c r="Q19" s="5">
        <v>74</v>
      </c>
      <c r="R19" s="5">
        <v>88</v>
      </c>
      <c r="S19" s="5">
        <v>86</v>
      </c>
      <c r="T19" s="5">
        <v>70</v>
      </c>
      <c r="U19" s="5">
        <f t="shared" si="1"/>
        <v>457</v>
      </c>
      <c r="V19" s="5">
        <v>5</v>
      </c>
      <c r="W19" s="5">
        <v>82</v>
      </c>
      <c r="X19" s="5">
        <v>84</v>
      </c>
      <c r="Y19" s="5">
        <v>72</v>
      </c>
      <c r="Z19" s="5">
        <v>94</v>
      </c>
      <c r="AA19" s="5">
        <v>91</v>
      </c>
      <c r="AB19" s="5">
        <v>66</v>
      </c>
      <c r="AC19" s="5">
        <f t="shared" si="2"/>
        <v>489</v>
      </c>
      <c r="AD19" s="5">
        <v>5</v>
      </c>
      <c r="AE19" s="5">
        <f t="shared" si="3"/>
        <v>1412</v>
      </c>
      <c r="AF19" s="5">
        <f t="shared" si="4"/>
        <v>14</v>
      </c>
      <c r="AG19" s="5"/>
    </row>
    <row r="20" spans="1:33" s="15" customFormat="1" ht="19" x14ac:dyDescent="0.25">
      <c r="A20" s="29">
        <v>10</v>
      </c>
      <c r="B20" s="53">
        <v>106</v>
      </c>
      <c r="C20" s="53" t="s">
        <v>59</v>
      </c>
      <c r="D20" s="53" t="s">
        <v>58</v>
      </c>
      <c r="E20" s="53" t="s">
        <v>57</v>
      </c>
      <c r="F20" s="54"/>
      <c r="G20" s="5">
        <v>88</v>
      </c>
      <c r="H20" s="5">
        <v>85</v>
      </c>
      <c r="I20" s="5">
        <v>50</v>
      </c>
      <c r="J20" s="5">
        <v>77</v>
      </c>
      <c r="K20" s="5">
        <v>83</v>
      </c>
      <c r="L20" s="5">
        <v>70</v>
      </c>
      <c r="M20" s="5">
        <f t="shared" si="0"/>
        <v>453</v>
      </c>
      <c r="N20" s="5">
        <v>6</v>
      </c>
      <c r="O20" s="5">
        <v>71</v>
      </c>
      <c r="P20" s="5">
        <v>79</v>
      </c>
      <c r="Q20" s="5">
        <v>63</v>
      </c>
      <c r="R20" s="5">
        <v>93</v>
      </c>
      <c r="S20" s="5">
        <v>86</v>
      </c>
      <c r="T20" s="5">
        <v>77</v>
      </c>
      <c r="U20" s="5">
        <f t="shared" si="1"/>
        <v>469</v>
      </c>
      <c r="V20" s="5">
        <v>4</v>
      </c>
      <c r="W20" s="5">
        <v>83</v>
      </c>
      <c r="X20" s="5">
        <v>88</v>
      </c>
      <c r="Y20" s="5">
        <v>67</v>
      </c>
      <c r="Z20" s="5">
        <v>83</v>
      </c>
      <c r="AA20" s="5">
        <v>88</v>
      </c>
      <c r="AB20" s="5">
        <v>76</v>
      </c>
      <c r="AC20" s="5">
        <f t="shared" si="2"/>
        <v>485</v>
      </c>
      <c r="AD20" s="5">
        <v>6</v>
      </c>
      <c r="AE20" s="5">
        <f t="shared" si="3"/>
        <v>1407</v>
      </c>
      <c r="AF20" s="5">
        <f t="shared" si="4"/>
        <v>16</v>
      </c>
      <c r="AG20" s="5"/>
    </row>
    <row r="21" spans="1:33" s="15" customFormat="1" ht="19" x14ac:dyDescent="0.25">
      <c r="A21" s="29">
        <v>11</v>
      </c>
      <c r="B21" s="53">
        <v>173</v>
      </c>
      <c r="C21" s="53" t="s">
        <v>63</v>
      </c>
      <c r="D21" s="53" t="s">
        <v>64</v>
      </c>
      <c r="E21" s="53" t="s">
        <v>65</v>
      </c>
      <c r="F21" s="54"/>
      <c r="G21" s="5">
        <v>79</v>
      </c>
      <c r="H21" s="5">
        <v>76</v>
      </c>
      <c r="I21" s="5">
        <v>58</v>
      </c>
      <c r="J21" s="5">
        <v>72</v>
      </c>
      <c r="K21" s="5">
        <v>69</v>
      </c>
      <c r="L21" s="5">
        <v>70</v>
      </c>
      <c r="M21" s="5">
        <f t="shared" si="0"/>
        <v>424</v>
      </c>
      <c r="N21" s="5">
        <v>2</v>
      </c>
      <c r="O21" s="5">
        <v>76</v>
      </c>
      <c r="P21" s="5">
        <v>81</v>
      </c>
      <c r="Q21" s="5">
        <v>65</v>
      </c>
      <c r="R21" s="5">
        <v>76</v>
      </c>
      <c r="S21" s="5">
        <v>79</v>
      </c>
      <c r="T21" s="5">
        <v>42</v>
      </c>
      <c r="U21" s="5">
        <f t="shared" si="1"/>
        <v>419</v>
      </c>
      <c r="V21" s="5">
        <v>4</v>
      </c>
      <c r="W21" s="5">
        <v>81</v>
      </c>
      <c r="X21" s="5">
        <v>74</v>
      </c>
      <c r="Y21" s="5">
        <v>70</v>
      </c>
      <c r="Z21" s="5">
        <v>87</v>
      </c>
      <c r="AA21" s="5">
        <v>81</v>
      </c>
      <c r="AB21" s="5">
        <v>70</v>
      </c>
      <c r="AC21" s="5">
        <f t="shared" si="2"/>
        <v>463</v>
      </c>
      <c r="AD21" s="5">
        <v>2</v>
      </c>
      <c r="AE21" s="5">
        <f t="shared" si="3"/>
        <v>1306</v>
      </c>
      <c r="AF21" s="5">
        <f t="shared" si="4"/>
        <v>8</v>
      </c>
      <c r="AG21" s="5"/>
    </row>
    <row r="22" spans="1:33" s="15" customFormat="1" ht="19" x14ac:dyDescent="0.25">
      <c r="A22" s="29">
        <v>12</v>
      </c>
      <c r="B22" s="53">
        <v>109</v>
      </c>
      <c r="C22" s="53" t="s">
        <v>52</v>
      </c>
      <c r="D22" s="53" t="s">
        <v>53</v>
      </c>
      <c r="E22" s="53" t="s">
        <v>41</v>
      </c>
      <c r="F22" s="54" t="s">
        <v>54</v>
      </c>
      <c r="G22" s="5">
        <v>90</v>
      </c>
      <c r="H22" s="5">
        <v>91</v>
      </c>
      <c r="I22" s="5">
        <v>61</v>
      </c>
      <c r="J22" s="5">
        <v>93</v>
      </c>
      <c r="K22" s="5">
        <v>56</v>
      </c>
      <c r="L22" s="5">
        <v>64</v>
      </c>
      <c r="M22" s="5">
        <f t="shared" si="0"/>
        <v>455</v>
      </c>
      <c r="N22" s="5">
        <v>8</v>
      </c>
      <c r="O22" s="5">
        <v>79</v>
      </c>
      <c r="P22" s="5">
        <v>74</v>
      </c>
      <c r="Q22" s="5">
        <v>55</v>
      </c>
      <c r="R22" s="5">
        <v>86</v>
      </c>
      <c r="S22" s="5">
        <v>82</v>
      </c>
      <c r="T22" s="5">
        <v>49</v>
      </c>
      <c r="U22" s="5">
        <f t="shared" si="1"/>
        <v>425</v>
      </c>
      <c r="V22" s="5">
        <v>1</v>
      </c>
      <c r="W22" s="5">
        <v>86</v>
      </c>
      <c r="X22" s="5">
        <v>81</v>
      </c>
      <c r="Y22" s="5">
        <v>45</v>
      </c>
      <c r="Z22" s="5">
        <v>88</v>
      </c>
      <c r="AA22" s="5">
        <v>88</v>
      </c>
      <c r="AB22" s="5">
        <v>36</v>
      </c>
      <c r="AC22" s="5">
        <f t="shared" si="2"/>
        <v>424</v>
      </c>
      <c r="AD22" s="5">
        <v>2</v>
      </c>
      <c r="AE22" s="5">
        <f t="shared" si="3"/>
        <v>1304</v>
      </c>
      <c r="AF22" s="5">
        <f t="shared" si="4"/>
        <v>11</v>
      </c>
      <c r="AG22" s="5"/>
    </row>
    <row r="23" spans="1:33" s="15" customFormat="1" ht="19" x14ac:dyDescent="0.25">
      <c r="A23" s="29">
        <v>13</v>
      </c>
      <c r="B23" s="53">
        <v>156</v>
      </c>
      <c r="C23" s="53" t="s">
        <v>32</v>
      </c>
      <c r="D23" s="53" t="s">
        <v>67</v>
      </c>
      <c r="E23" s="53" t="s">
        <v>57</v>
      </c>
      <c r="F23" s="54"/>
      <c r="G23" s="5">
        <v>83</v>
      </c>
      <c r="H23" s="5">
        <v>57</v>
      </c>
      <c r="I23" s="5">
        <v>66</v>
      </c>
      <c r="J23" s="5">
        <v>70</v>
      </c>
      <c r="K23" s="5">
        <v>68</v>
      </c>
      <c r="L23" s="5">
        <v>81</v>
      </c>
      <c r="M23" s="5">
        <f t="shared" si="0"/>
        <v>425</v>
      </c>
      <c r="N23" s="5">
        <v>6</v>
      </c>
      <c r="O23" s="5">
        <v>84</v>
      </c>
      <c r="P23" s="5">
        <v>88</v>
      </c>
      <c r="Q23" s="5">
        <v>67</v>
      </c>
      <c r="R23" s="5">
        <v>73</v>
      </c>
      <c r="S23" s="5">
        <v>73</v>
      </c>
      <c r="T23" s="5">
        <v>53</v>
      </c>
      <c r="U23" s="5">
        <f t="shared" si="1"/>
        <v>438</v>
      </c>
      <c r="V23" s="5">
        <v>2</v>
      </c>
      <c r="W23" s="5">
        <v>75</v>
      </c>
      <c r="X23" s="5">
        <v>79</v>
      </c>
      <c r="Y23" s="5">
        <v>70</v>
      </c>
      <c r="Z23" s="5">
        <v>78</v>
      </c>
      <c r="AA23" s="5">
        <v>70</v>
      </c>
      <c r="AB23" s="5">
        <v>66</v>
      </c>
      <c r="AC23" s="5">
        <f t="shared" si="2"/>
        <v>438</v>
      </c>
      <c r="AD23" s="5">
        <v>3</v>
      </c>
      <c r="AE23" s="5">
        <f t="shared" si="3"/>
        <v>1301</v>
      </c>
      <c r="AF23" s="5">
        <f t="shared" si="4"/>
        <v>11</v>
      </c>
      <c r="AG23" s="5"/>
    </row>
    <row r="24" spans="1:33" s="15" customFormat="1" ht="19" x14ac:dyDescent="0.25">
      <c r="A24" s="29">
        <v>14</v>
      </c>
      <c r="B24" s="53">
        <v>113</v>
      </c>
      <c r="C24" s="53" t="s">
        <v>49</v>
      </c>
      <c r="D24" s="53" t="s">
        <v>50</v>
      </c>
      <c r="E24" s="53" t="s">
        <v>41</v>
      </c>
      <c r="F24" s="54" t="s">
        <v>51</v>
      </c>
      <c r="G24" s="5">
        <v>71</v>
      </c>
      <c r="H24" s="5">
        <v>29</v>
      </c>
      <c r="I24" s="5">
        <v>70</v>
      </c>
      <c r="J24" s="5">
        <v>71</v>
      </c>
      <c r="K24" s="5">
        <v>66</v>
      </c>
      <c r="L24" s="5">
        <v>54</v>
      </c>
      <c r="M24" s="5">
        <f t="shared" si="0"/>
        <v>361</v>
      </c>
      <c r="N24" s="5">
        <v>1</v>
      </c>
      <c r="O24" s="5">
        <v>80</v>
      </c>
      <c r="P24" s="5">
        <v>66</v>
      </c>
      <c r="Q24" s="5">
        <v>61</v>
      </c>
      <c r="R24" s="5">
        <v>76</v>
      </c>
      <c r="S24" s="5">
        <v>61</v>
      </c>
      <c r="T24" s="5">
        <v>40</v>
      </c>
      <c r="U24" s="5">
        <f t="shared" si="1"/>
        <v>384</v>
      </c>
      <c r="V24" s="5">
        <v>2</v>
      </c>
      <c r="W24" s="5">
        <v>73</v>
      </c>
      <c r="X24" s="5">
        <v>64</v>
      </c>
      <c r="Y24" s="5">
        <v>58</v>
      </c>
      <c r="Z24" s="5">
        <v>64</v>
      </c>
      <c r="AA24" s="5">
        <v>60</v>
      </c>
      <c r="AB24" s="5">
        <v>50</v>
      </c>
      <c r="AC24" s="5">
        <f t="shared" si="2"/>
        <v>369</v>
      </c>
      <c r="AD24" s="5">
        <v>1</v>
      </c>
      <c r="AE24" s="5">
        <f t="shared" si="3"/>
        <v>1114</v>
      </c>
      <c r="AF24" s="5">
        <f t="shared" si="4"/>
        <v>4</v>
      </c>
      <c r="AG24" s="5"/>
    </row>
    <row r="25" spans="1:33" s="15" customFormat="1" ht="16" x14ac:dyDescent="0.2">
      <c r="A25" s="29"/>
      <c r="B25" s="29"/>
      <c r="C25" s="30"/>
      <c r="D25" s="31"/>
      <c r="E25" s="32"/>
      <c r="F25" s="26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33" s="15" customFormat="1" ht="16" x14ac:dyDescent="0.2">
      <c r="A26" s="34"/>
      <c r="B26" s="29"/>
      <c r="C26" s="27"/>
      <c r="D26" s="27"/>
      <c r="E26" s="26"/>
      <c r="F26" s="26"/>
    </row>
    <row r="29" spans="1:33" ht="18" x14ac:dyDescent="0.2">
      <c r="A29" s="10" t="s">
        <v>36</v>
      </c>
      <c r="B29" s="19"/>
      <c r="C29" s="10"/>
      <c r="D29" s="10"/>
      <c r="E29" s="10"/>
      <c r="F29" s="10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1" spans="1:33" ht="18" x14ac:dyDescent="0.2">
      <c r="A31" s="1" t="s">
        <v>13</v>
      </c>
      <c r="B31" s="1"/>
      <c r="C31" s="1"/>
      <c r="D31" s="1" t="s">
        <v>105</v>
      </c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>
        <v>1620</v>
      </c>
      <c r="V31" s="2"/>
      <c r="W31" s="2"/>
      <c r="X31" s="2"/>
      <c r="Y31" s="2"/>
      <c r="Z31" s="2"/>
      <c r="AA31" s="3"/>
    </row>
    <row r="32" spans="1:33" ht="18" x14ac:dyDescent="0.2">
      <c r="A32" s="1" t="s">
        <v>14</v>
      </c>
      <c r="B32" s="1"/>
      <c r="C32" s="1"/>
      <c r="D32" s="1" t="s">
        <v>106</v>
      </c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>
        <v>1461</v>
      </c>
      <c r="V32" s="2"/>
      <c r="W32" s="2"/>
      <c r="X32" s="2"/>
      <c r="Y32" s="2"/>
      <c r="Z32" s="2"/>
      <c r="AA32" s="3"/>
    </row>
    <row r="33" spans="1:33" ht="18" x14ac:dyDescent="0.2">
      <c r="A33" s="1" t="s">
        <v>15</v>
      </c>
      <c r="B33" s="1"/>
      <c r="C33" s="1"/>
      <c r="D33" s="1" t="s">
        <v>107</v>
      </c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>
        <v>1412</v>
      </c>
      <c r="V33" s="2"/>
      <c r="W33" s="2"/>
      <c r="X33" s="2"/>
      <c r="Y33" s="2"/>
      <c r="Z33" s="2"/>
      <c r="AA33" s="3"/>
    </row>
    <row r="34" spans="1:33" ht="18" x14ac:dyDescent="0.2">
      <c r="A34" s="1"/>
      <c r="B34" s="1"/>
      <c r="C34" s="1"/>
      <c r="D34" s="1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3"/>
    </row>
    <row r="35" spans="1:33" ht="18" x14ac:dyDescent="0.2">
      <c r="A35" s="1" t="s">
        <v>97</v>
      </c>
      <c r="B35" s="1"/>
      <c r="C35" s="1"/>
      <c r="D35" s="1" t="s">
        <v>108</v>
      </c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>
        <v>1114</v>
      </c>
      <c r="V35" s="2"/>
      <c r="W35" s="2"/>
      <c r="X35" s="2"/>
      <c r="Y35" s="2"/>
      <c r="Z35" s="2"/>
      <c r="AA35" s="3"/>
    </row>
    <row r="36" spans="1:33" ht="18" x14ac:dyDescent="0.2">
      <c r="A36" s="1" t="s">
        <v>98</v>
      </c>
      <c r="B36" s="1"/>
      <c r="C36" s="1"/>
      <c r="D36" s="1" t="s">
        <v>109</v>
      </c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>
        <v>1304</v>
      </c>
      <c r="V36" s="2"/>
      <c r="W36" s="2"/>
      <c r="X36" s="2"/>
      <c r="Y36" s="2"/>
      <c r="Z36" s="2"/>
      <c r="AA36" s="3"/>
    </row>
    <row r="37" spans="1:33" s="15" customFormat="1" ht="16" x14ac:dyDescent="0.2">
      <c r="A37" s="21"/>
      <c r="B37" s="21"/>
      <c r="C37" s="21"/>
      <c r="D37" s="21"/>
      <c r="E37" s="21"/>
      <c r="F37" s="21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</row>
    <row r="38" spans="1:33" s="15" customFormat="1" ht="16" x14ac:dyDescent="0.2">
      <c r="A38" s="9" t="s">
        <v>3</v>
      </c>
      <c r="B38" s="9" t="s">
        <v>4</v>
      </c>
      <c r="C38" s="21" t="s">
        <v>5</v>
      </c>
      <c r="D38" s="21" t="s">
        <v>6</v>
      </c>
      <c r="E38" s="9" t="s">
        <v>47</v>
      </c>
      <c r="F38" s="9" t="s">
        <v>7</v>
      </c>
      <c r="G38" s="9">
        <v>1</v>
      </c>
      <c r="H38" s="9">
        <v>2</v>
      </c>
      <c r="I38" s="9">
        <v>3</v>
      </c>
      <c r="J38" s="9">
        <v>4</v>
      </c>
      <c r="K38" s="9">
        <v>5</v>
      </c>
      <c r="L38" s="9">
        <v>6</v>
      </c>
      <c r="M38" s="9" t="s">
        <v>8</v>
      </c>
      <c r="N38" s="9" t="s">
        <v>30</v>
      </c>
      <c r="O38" s="9">
        <v>1</v>
      </c>
      <c r="P38" s="9">
        <v>2</v>
      </c>
      <c r="Q38" s="9">
        <v>3</v>
      </c>
      <c r="R38" s="9">
        <v>4</v>
      </c>
      <c r="S38" s="9">
        <v>5</v>
      </c>
      <c r="T38" s="9">
        <v>6</v>
      </c>
      <c r="U38" s="9" t="s">
        <v>9</v>
      </c>
      <c r="V38" s="9" t="s">
        <v>28</v>
      </c>
      <c r="W38" s="9">
        <v>1</v>
      </c>
      <c r="X38" s="9">
        <v>2</v>
      </c>
      <c r="Y38" s="9">
        <v>3</v>
      </c>
      <c r="Z38" s="9">
        <v>4</v>
      </c>
      <c r="AA38" s="9">
        <v>5</v>
      </c>
      <c r="AB38" s="9">
        <v>6</v>
      </c>
      <c r="AC38" s="9" t="s">
        <v>70</v>
      </c>
      <c r="AD38" s="9" t="s">
        <v>71</v>
      </c>
      <c r="AE38" s="9" t="s">
        <v>10</v>
      </c>
      <c r="AF38" s="9" t="s">
        <v>29</v>
      </c>
      <c r="AG38" s="9"/>
    </row>
    <row r="39" spans="1:33" s="15" customFormat="1" ht="19" x14ac:dyDescent="0.25">
      <c r="A39" s="29">
        <v>1</v>
      </c>
      <c r="B39" s="53">
        <v>128</v>
      </c>
      <c r="C39" s="53" t="s">
        <v>20</v>
      </c>
      <c r="D39" s="53" t="s">
        <v>62</v>
      </c>
      <c r="E39" s="53" t="s">
        <v>41</v>
      </c>
      <c r="F39" s="54" t="s">
        <v>51</v>
      </c>
      <c r="G39" s="5">
        <v>91</v>
      </c>
      <c r="H39" s="5">
        <v>96</v>
      </c>
      <c r="I39" s="5">
        <v>93</v>
      </c>
      <c r="J39" s="5">
        <v>91</v>
      </c>
      <c r="K39" s="5">
        <v>94</v>
      </c>
      <c r="L39" s="5">
        <v>81</v>
      </c>
      <c r="M39" s="5">
        <f>SUM(G39:L39)</f>
        <v>546</v>
      </c>
      <c r="N39" s="5">
        <v>13</v>
      </c>
      <c r="O39" s="5">
        <v>94</v>
      </c>
      <c r="P39" s="5">
        <v>92</v>
      </c>
      <c r="Q39" s="5">
        <v>91</v>
      </c>
      <c r="R39" s="5">
        <v>94</v>
      </c>
      <c r="S39" s="5">
        <v>90</v>
      </c>
      <c r="T39" s="5">
        <v>94</v>
      </c>
      <c r="U39" s="5">
        <f>SUM(O39:T39)</f>
        <v>555</v>
      </c>
      <c r="V39" s="5">
        <v>7</v>
      </c>
      <c r="W39" s="5">
        <v>95</v>
      </c>
      <c r="X39" s="5">
        <v>88</v>
      </c>
      <c r="Y39" s="5">
        <v>80</v>
      </c>
      <c r="Z39" s="5">
        <v>91</v>
      </c>
      <c r="AA39" s="5">
        <v>87</v>
      </c>
      <c r="AB39" s="5">
        <v>78</v>
      </c>
      <c r="AC39" s="5">
        <f>SUM(W39:AB39)</f>
        <v>519</v>
      </c>
      <c r="AD39" s="5">
        <v>2</v>
      </c>
      <c r="AE39" s="5">
        <f>U39+M39+AC39</f>
        <v>1620</v>
      </c>
      <c r="AF39" s="5">
        <f>AD39+V39+N39</f>
        <v>22</v>
      </c>
      <c r="AG39" s="5"/>
    </row>
    <row r="40" spans="1:33" s="15" customFormat="1" ht="19" x14ac:dyDescent="0.25">
      <c r="A40" s="29">
        <v>2</v>
      </c>
      <c r="B40" s="53">
        <v>124</v>
      </c>
      <c r="C40" s="53" t="s">
        <v>22</v>
      </c>
      <c r="D40" s="53" t="s">
        <v>69</v>
      </c>
      <c r="E40" s="53" t="s">
        <v>41</v>
      </c>
      <c r="F40" s="54" t="s">
        <v>51</v>
      </c>
      <c r="G40" s="5">
        <v>90</v>
      </c>
      <c r="H40" s="5">
        <v>78</v>
      </c>
      <c r="I40" s="5">
        <v>64</v>
      </c>
      <c r="J40" s="5">
        <v>72</v>
      </c>
      <c r="K40" s="5">
        <v>92</v>
      </c>
      <c r="L40" s="5">
        <v>79</v>
      </c>
      <c r="M40" s="5">
        <f>SUM(G40:L40)</f>
        <v>475</v>
      </c>
      <c r="N40" s="5">
        <v>5</v>
      </c>
      <c r="O40" s="5">
        <v>91</v>
      </c>
      <c r="P40" s="5">
        <v>83</v>
      </c>
      <c r="Q40" s="5">
        <v>71</v>
      </c>
      <c r="R40" s="5">
        <v>93</v>
      </c>
      <c r="S40" s="5">
        <v>88</v>
      </c>
      <c r="T40" s="5">
        <v>52</v>
      </c>
      <c r="U40" s="5">
        <f>SUM(O40:T40)</f>
        <v>478</v>
      </c>
      <c r="V40" s="5">
        <v>5</v>
      </c>
      <c r="W40" s="5">
        <v>88</v>
      </c>
      <c r="X40" s="5">
        <v>86</v>
      </c>
      <c r="Y40" s="5">
        <v>79</v>
      </c>
      <c r="Z40" s="57">
        <v>94</v>
      </c>
      <c r="AA40" s="57">
        <v>88</v>
      </c>
      <c r="AB40" s="57">
        <v>73</v>
      </c>
      <c r="AC40" s="5">
        <f>SUM(W40:AB40)</f>
        <v>508</v>
      </c>
      <c r="AD40" s="5">
        <v>5</v>
      </c>
      <c r="AE40" s="5">
        <f>U40+M40+AC40</f>
        <v>1461</v>
      </c>
      <c r="AF40" s="5">
        <f>AD40+V40+N40</f>
        <v>15</v>
      </c>
      <c r="AG40" s="5"/>
    </row>
    <row r="41" spans="1:33" s="15" customFormat="1" ht="19" x14ac:dyDescent="0.25">
      <c r="A41" s="29">
        <v>3</v>
      </c>
      <c r="B41" s="53">
        <v>162</v>
      </c>
      <c r="C41" s="53" t="s">
        <v>23</v>
      </c>
      <c r="D41" s="53" t="s">
        <v>60</v>
      </c>
      <c r="E41" s="53" t="s">
        <v>41</v>
      </c>
      <c r="F41" s="54" t="s">
        <v>54</v>
      </c>
      <c r="G41" s="5">
        <v>93</v>
      </c>
      <c r="H41" s="5">
        <v>72</v>
      </c>
      <c r="I41" s="5">
        <v>66</v>
      </c>
      <c r="J41" s="5">
        <v>87</v>
      </c>
      <c r="K41" s="5">
        <v>89</v>
      </c>
      <c r="L41" s="5">
        <v>59</v>
      </c>
      <c r="M41" s="5">
        <f>SUM(G41:L41)</f>
        <v>466</v>
      </c>
      <c r="N41" s="5">
        <v>4</v>
      </c>
      <c r="O41" s="5">
        <v>63</v>
      </c>
      <c r="P41" s="5">
        <v>76</v>
      </c>
      <c r="Q41" s="5">
        <v>74</v>
      </c>
      <c r="R41" s="5">
        <v>88</v>
      </c>
      <c r="S41" s="5">
        <v>86</v>
      </c>
      <c r="T41" s="5">
        <v>70</v>
      </c>
      <c r="U41" s="5">
        <f>SUM(O41:T41)</f>
        <v>457</v>
      </c>
      <c r="V41" s="5">
        <v>5</v>
      </c>
      <c r="W41" s="5">
        <v>82</v>
      </c>
      <c r="X41" s="5">
        <v>84</v>
      </c>
      <c r="Y41" s="5">
        <v>72</v>
      </c>
      <c r="Z41" s="57">
        <v>94</v>
      </c>
      <c r="AA41" s="57">
        <v>91</v>
      </c>
      <c r="AB41" s="57">
        <v>66</v>
      </c>
      <c r="AC41" s="5">
        <f>SUM(W41:AB41)</f>
        <v>489</v>
      </c>
      <c r="AD41" s="5">
        <v>5</v>
      </c>
      <c r="AE41" s="5">
        <f>U41+M41+AC41</f>
        <v>1412</v>
      </c>
      <c r="AF41" s="5">
        <f>AD41+V41+N41</f>
        <v>14</v>
      </c>
      <c r="AG41" s="5"/>
    </row>
    <row r="42" spans="1:33" s="15" customFormat="1" ht="19" x14ac:dyDescent="0.25">
      <c r="A42" s="29">
        <v>4</v>
      </c>
      <c r="B42" s="53">
        <v>109</v>
      </c>
      <c r="C42" s="53" t="s">
        <v>52</v>
      </c>
      <c r="D42" s="53" t="s">
        <v>53</v>
      </c>
      <c r="E42" s="53" t="s">
        <v>41</v>
      </c>
      <c r="F42" s="54" t="s">
        <v>54</v>
      </c>
      <c r="G42" s="5">
        <v>90</v>
      </c>
      <c r="H42" s="5">
        <v>91</v>
      </c>
      <c r="I42" s="5">
        <v>61</v>
      </c>
      <c r="J42" s="5">
        <v>93</v>
      </c>
      <c r="K42" s="5">
        <v>56</v>
      </c>
      <c r="L42" s="5">
        <v>64</v>
      </c>
      <c r="M42" s="5">
        <f>SUM(G42:L42)</f>
        <v>455</v>
      </c>
      <c r="N42" s="5">
        <v>8</v>
      </c>
      <c r="O42" s="5">
        <v>79</v>
      </c>
      <c r="P42" s="5">
        <v>74</v>
      </c>
      <c r="Q42" s="5">
        <v>55</v>
      </c>
      <c r="R42" s="5">
        <v>86</v>
      </c>
      <c r="S42" s="5">
        <v>82</v>
      </c>
      <c r="T42" s="5">
        <v>49</v>
      </c>
      <c r="U42" s="5">
        <f>SUM(O42:T42)</f>
        <v>425</v>
      </c>
      <c r="V42" s="5">
        <v>1</v>
      </c>
      <c r="W42" s="5">
        <v>86</v>
      </c>
      <c r="X42" s="5">
        <v>81</v>
      </c>
      <c r="Y42" s="5">
        <v>45</v>
      </c>
      <c r="Z42" s="5">
        <v>88</v>
      </c>
      <c r="AA42" s="5">
        <v>88</v>
      </c>
      <c r="AB42" s="5">
        <v>36</v>
      </c>
      <c r="AC42" s="5">
        <f>SUM(W42:AB42)</f>
        <v>424</v>
      </c>
      <c r="AD42" s="5">
        <v>2</v>
      </c>
      <c r="AE42" s="5">
        <f>U42+M42+AC42</f>
        <v>1304</v>
      </c>
      <c r="AF42" s="5">
        <f>AD42+V42+N42</f>
        <v>11</v>
      </c>
      <c r="AG42" s="5"/>
    </row>
    <row r="43" spans="1:33" s="15" customFormat="1" ht="19" x14ac:dyDescent="0.25">
      <c r="A43" s="29">
        <v>5</v>
      </c>
      <c r="B43" s="53">
        <v>113</v>
      </c>
      <c r="C43" s="53" t="s">
        <v>49</v>
      </c>
      <c r="D43" s="53" t="s">
        <v>50</v>
      </c>
      <c r="E43" s="53" t="s">
        <v>41</v>
      </c>
      <c r="F43" s="54" t="s">
        <v>51</v>
      </c>
      <c r="G43" s="5">
        <v>71</v>
      </c>
      <c r="H43" s="5">
        <v>29</v>
      </c>
      <c r="I43" s="5">
        <v>70</v>
      </c>
      <c r="J43" s="5">
        <v>71</v>
      </c>
      <c r="K43" s="5">
        <v>66</v>
      </c>
      <c r="L43" s="5">
        <v>54</v>
      </c>
      <c r="M43" s="5">
        <f>SUM(G43:L43)</f>
        <v>361</v>
      </c>
      <c r="N43" s="5">
        <v>1</v>
      </c>
      <c r="O43" s="5">
        <v>80</v>
      </c>
      <c r="P43" s="5">
        <v>66</v>
      </c>
      <c r="Q43" s="5">
        <v>61</v>
      </c>
      <c r="R43" s="5">
        <v>76</v>
      </c>
      <c r="S43" s="5">
        <v>61</v>
      </c>
      <c r="T43" s="5">
        <v>40</v>
      </c>
      <c r="U43" s="5">
        <f>SUM(O43:T43)</f>
        <v>384</v>
      </c>
      <c r="V43" s="5">
        <v>2</v>
      </c>
      <c r="W43" s="5">
        <v>73</v>
      </c>
      <c r="X43" s="5">
        <v>64</v>
      </c>
      <c r="Y43" s="5">
        <v>58</v>
      </c>
      <c r="Z43" s="5">
        <v>64</v>
      </c>
      <c r="AA43" s="5">
        <v>60</v>
      </c>
      <c r="AB43" s="5">
        <v>50</v>
      </c>
      <c r="AC43" s="5">
        <f>SUM(W43:AB43)</f>
        <v>369</v>
      </c>
      <c r="AD43" s="5">
        <v>1</v>
      </c>
      <c r="AE43" s="5">
        <f>U43+M43+AC43</f>
        <v>1114</v>
      </c>
      <c r="AF43" s="5">
        <f>AD43+V43+N43</f>
        <v>4</v>
      </c>
      <c r="AG43" s="5"/>
    </row>
    <row r="44" spans="1:33" s="15" customFormat="1" ht="16" x14ac:dyDescent="0.2">
      <c r="A44" s="34"/>
      <c r="B44" s="29"/>
      <c r="C44" s="27"/>
      <c r="D44" s="27"/>
      <c r="E44" s="26"/>
      <c r="F44" s="26"/>
    </row>
  </sheetData>
  <sortState xmlns:xlrd2="http://schemas.microsoft.com/office/spreadsheetml/2017/richdata2" ref="B11:AG24">
    <sortCondition descending="1" ref="AE11:AE24"/>
    <sortCondition descending="1" ref="AF11:AF24"/>
  </sortState>
  <printOptions horizontalCentered="1" verticalCentered="1"/>
  <pageMargins left="0.2" right="0.2" top="0.25" bottom="0.2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49CCF-6640-374D-A024-5F36268CD415}">
  <sheetPr>
    <tabColor theme="4" tint="0.59999389629810485"/>
  </sheetPr>
  <dimension ref="A1:W35"/>
  <sheetViews>
    <sheetView topLeftCell="A7" zoomScaleNormal="100" workbookViewId="0">
      <selection activeCell="AG22" sqref="AG22"/>
    </sheetView>
  </sheetViews>
  <sheetFormatPr baseColWidth="10" defaultColWidth="9.1640625" defaultRowHeight="14" x14ac:dyDescent="0.15"/>
  <cols>
    <col min="1" max="1" width="13.83203125" style="4" customWidth="1"/>
    <col min="2" max="2" width="9" style="4" customWidth="1"/>
    <col min="3" max="3" width="4.83203125" style="4" bestFit="1" customWidth="1"/>
    <col min="4" max="4" width="11.6640625" style="4" bestFit="1" customWidth="1"/>
    <col min="5" max="5" width="11.1640625" style="4" customWidth="1"/>
    <col min="6" max="8" width="3.83203125" style="4" customWidth="1"/>
    <col min="9" max="9" width="3.5" style="4" bestFit="1" customWidth="1"/>
    <col min="10" max="10" width="3.83203125" style="4" customWidth="1"/>
    <col min="11" max="11" width="5.1640625" style="4" customWidth="1"/>
    <col min="12" max="12" width="15.33203125" style="4" bestFit="1" customWidth="1"/>
    <col min="13" max="13" width="10.5" style="4" bestFit="1" customWidth="1"/>
    <col min="14" max="14" width="5.1640625" style="4" customWidth="1"/>
    <col min="15" max="19" width="3.83203125" style="4" customWidth="1"/>
    <col min="20" max="20" width="6.83203125" style="4" customWidth="1"/>
    <col min="21" max="16384" width="9.1640625" style="4"/>
  </cols>
  <sheetData>
    <row r="1" spans="1:22" ht="18" x14ac:dyDescent="0.2">
      <c r="A1" s="10" t="s">
        <v>37</v>
      </c>
      <c r="B1" s="19"/>
      <c r="C1" s="10"/>
      <c r="D1" s="10"/>
      <c r="E1" s="10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2" ht="18" x14ac:dyDescent="0.2">
      <c r="A2" s="10" t="s">
        <v>40</v>
      </c>
      <c r="B2" s="19"/>
      <c r="C2" s="10"/>
      <c r="D2" s="10"/>
      <c r="E2" s="1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2" ht="18" x14ac:dyDescent="0.2">
      <c r="A3" s="10" t="s">
        <v>38</v>
      </c>
      <c r="B3" s="19"/>
      <c r="C3" s="10"/>
      <c r="D3" s="10"/>
      <c r="E3" s="1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2" ht="18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2" s="15" customFormat="1" ht="16" x14ac:dyDescent="0.2">
      <c r="A5" s="9"/>
      <c r="B5" s="9"/>
      <c r="C5" s="21"/>
      <c r="D5" s="21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s="15" customFormat="1" ht="19" x14ac:dyDescent="0.25">
      <c r="A6" s="29"/>
      <c r="B6" s="53"/>
      <c r="C6" s="53"/>
      <c r="D6" s="53"/>
      <c r="E6" s="5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s="15" customFormat="1" ht="21" x14ac:dyDescent="0.25">
      <c r="A7" s="29"/>
      <c r="B7" s="53"/>
      <c r="C7" s="55"/>
      <c r="D7" s="92" t="s">
        <v>72</v>
      </c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5"/>
      <c r="S7" s="5"/>
      <c r="T7" s="5"/>
      <c r="U7" s="5"/>
      <c r="V7" s="5"/>
    </row>
    <row r="8" spans="1:22" s="15" customFormat="1" ht="21" x14ac:dyDescent="0.25">
      <c r="A8" s="29"/>
      <c r="B8" s="55" t="s">
        <v>3</v>
      </c>
      <c r="C8" s="55" t="s">
        <v>46</v>
      </c>
      <c r="D8" s="55" t="s">
        <v>6</v>
      </c>
      <c r="E8" s="55" t="s">
        <v>5</v>
      </c>
      <c r="F8" s="56">
        <v>1</v>
      </c>
      <c r="G8" s="56">
        <v>2</v>
      </c>
      <c r="H8" s="56">
        <v>3</v>
      </c>
      <c r="I8" s="56">
        <v>4</v>
      </c>
      <c r="J8" s="90" t="s">
        <v>12</v>
      </c>
      <c r="K8" s="90"/>
      <c r="L8" s="56" t="s">
        <v>73</v>
      </c>
      <c r="M8" s="56"/>
      <c r="N8" s="56"/>
      <c r="O8" s="56"/>
      <c r="P8" s="56"/>
      <c r="Q8" s="56"/>
      <c r="R8" s="5"/>
      <c r="S8" s="5"/>
      <c r="T8" s="5"/>
      <c r="U8" s="5" t="s">
        <v>88</v>
      </c>
      <c r="V8" s="5"/>
    </row>
    <row r="9" spans="1:22" s="15" customFormat="1" ht="19" x14ac:dyDescent="0.25">
      <c r="A9" s="29"/>
      <c r="B9" s="53">
        <v>1</v>
      </c>
      <c r="C9" s="15" t="s">
        <v>83</v>
      </c>
      <c r="D9" s="53" t="s">
        <v>55</v>
      </c>
      <c r="E9" s="53" t="s">
        <v>18</v>
      </c>
      <c r="F9" s="5">
        <v>2</v>
      </c>
      <c r="G9" s="5">
        <v>2</v>
      </c>
      <c r="H9" s="5">
        <v>1</v>
      </c>
      <c r="I9" s="5">
        <v>2</v>
      </c>
      <c r="J9" s="91">
        <f>SUM(F9:I9)</f>
        <v>7</v>
      </c>
      <c r="K9" s="91"/>
      <c r="L9" s="9" t="s">
        <v>90</v>
      </c>
      <c r="M9" s="91" t="s">
        <v>78</v>
      </c>
      <c r="N9" s="91"/>
      <c r="O9" s="91"/>
      <c r="P9" s="91"/>
      <c r="Q9" s="91"/>
      <c r="R9" s="5"/>
      <c r="S9" s="5"/>
      <c r="T9" s="5"/>
      <c r="U9" s="5" t="s">
        <v>82</v>
      </c>
      <c r="V9" s="5"/>
    </row>
    <row r="10" spans="1:22" s="15" customFormat="1" ht="19" x14ac:dyDescent="0.25">
      <c r="A10" s="29"/>
      <c r="B10" s="53">
        <v>3</v>
      </c>
      <c r="C10" s="15" t="s">
        <v>85</v>
      </c>
      <c r="D10" s="53" t="s">
        <v>61</v>
      </c>
      <c r="E10" s="53" t="s">
        <v>21</v>
      </c>
      <c r="F10" s="5">
        <v>0</v>
      </c>
      <c r="G10" s="5">
        <v>3</v>
      </c>
      <c r="H10" s="5">
        <v>2</v>
      </c>
      <c r="I10" s="5">
        <v>1</v>
      </c>
      <c r="J10" s="91">
        <f t="shared" ref="J10:J12" si="0">SUM(F10:I10)</f>
        <v>6</v>
      </c>
      <c r="K10" s="91"/>
      <c r="L10" s="9" t="s">
        <v>90</v>
      </c>
      <c r="M10" s="91" t="s">
        <v>79</v>
      </c>
      <c r="N10" s="91"/>
      <c r="O10" s="91"/>
      <c r="P10" s="91"/>
      <c r="Q10" s="91"/>
      <c r="R10" s="5"/>
      <c r="S10" s="5"/>
      <c r="T10" s="5"/>
      <c r="U10" s="5" t="s">
        <v>89</v>
      </c>
      <c r="V10" s="5"/>
    </row>
    <row r="11" spans="1:22" s="15" customFormat="1" ht="19" x14ac:dyDescent="0.25">
      <c r="A11" s="29"/>
      <c r="B11" s="53">
        <v>5</v>
      </c>
      <c r="C11" s="15" t="s">
        <v>84</v>
      </c>
      <c r="D11" s="53" t="s">
        <v>62</v>
      </c>
      <c r="E11" s="53" t="s">
        <v>20</v>
      </c>
      <c r="F11" s="5">
        <v>1</v>
      </c>
      <c r="G11" s="5">
        <v>2</v>
      </c>
      <c r="H11" s="5">
        <v>1</v>
      </c>
      <c r="I11" s="5">
        <v>0</v>
      </c>
      <c r="J11" s="91">
        <f t="shared" si="0"/>
        <v>4</v>
      </c>
      <c r="K11" s="91"/>
      <c r="L11" s="9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15" customFormat="1" ht="19" x14ac:dyDescent="0.25">
      <c r="A12" s="29"/>
      <c r="B12" s="53">
        <v>7</v>
      </c>
      <c r="C12" s="15" t="s">
        <v>86</v>
      </c>
      <c r="D12" s="53" t="s">
        <v>48</v>
      </c>
      <c r="E12" s="53" t="s">
        <v>19</v>
      </c>
      <c r="F12" s="5">
        <v>0</v>
      </c>
      <c r="G12" s="5">
        <v>0</v>
      </c>
      <c r="H12" s="5">
        <v>1</v>
      </c>
      <c r="I12" s="5">
        <v>0</v>
      </c>
      <c r="J12" s="91">
        <f t="shared" si="0"/>
        <v>1</v>
      </c>
      <c r="K12" s="91"/>
      <c r="L12" s="9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15" customFormat="1" ht="19" x14ac:dyDescent="0.25">
      <c r="A13" s="29"/>
      <c r="B13" s="53"/>
      <c r="C13" s="53"/>
      <c r="D13" s="53"/>
      <c r="E13" s="5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s="15" customFormat="1" ht="21" x14ac:dyDescent="0.25">
      <c r="A14" s="29"/>
      <c r="B14" s="53"/>
      <c r="C14" s="55"/>
      <c r="D14" s="92" t="s">
        <v>74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5"/>
      <c r="S14" s="5"/>
      <c r="T14" s="5"/>
      <c r="U14" s="5"/>
      <c r="V14" s="5"/>
    </row>
    <row r="15" spans="1:22" s="15" customFormat="1" ht="21" x14ac:dyDescent="0.25">
      <c r="A15" s="29"/>
      <c r="B15" s="55" t="s">
        <v>3</v>
      </c>
      <c r="D15" s="55" t="s">
        <v>6</v>
      </c>
      <c r="E15" s="55" t="s">
        <v>5</v>
      </c>
      <c r="F15" s="56">
        <v>1</v>
      </c>
      <c r="G15" s="56">
        <v>2</v>
      </c>
      <c r="H15" s="56">
        <v>3</v>
      </c>
      <c r="I15" s="56">
        <v>4</v>
      </c>
      <c r="J15" s="90" t="s">
        <v>12</v>
      </c>
      <c r="K15" s="90"/>
      <c r="L15" s="56" t="s">
        <v>73</v>
      </c>
      <c r="M15" s="56"/>
      <c r="N15" s="56"/>
      <c r="O15" s="56"/>
      <c r="P15" s="56"/>
      <c r="Q15" s="56"/>
      <c r="R15" s="5"/>
      <c r="S15" s="5"/>
      <c r="T15" s="5"/>
      <c r="U15" s="5"/>
      <c r="V15" s="5"/>
    </row>
    <row r="16" spans="1:22" s="15" customFormat="1" ht="19" x14ac:dyDescent="0.25">
      <c r="A16" s="29"/>
      <c r="B16" s="53">
        <v>2</v>
      </c>
      <c r="C16" s="15" t="s">
        <v>83</v>
      </c>
      <c r="D16" s="53" t="s">
        <v>56</v>
      </c>
      <c r="E16" s="53" t="s">
        <v>16</v>
      </c>
      <c r="F16" s="5">
        <v>4</v>
      </c>
      <c r="G16" s="5">
        <v>3</v>
      </c>
      <c r="H16" s="5">
        <v>1</v>
      </c>
      <c r="I16" s="5">
        <v>3</v>
      </c>
      <c r="J16" s="91">
        <f>SUM(F16:I16)</f>
        <v>11</v>
      </c>
      <c r="K16" s="91"/>
      <c r="L16" s="5" t="s">
        <v>90</v>
      </c>
      <c r="M16" s="91" t="s">
        <v>80</v>
      </c>
      <c r="N16" s="91"/>
      <c r="O16" s="91"/>
      <c r="P16" s="91"/>
      <c r="Q16" s="91"/>
      <c r="R16" s="5"/>
      <c r="S16" s="5"/>
      <c r="T16" s="5"/>
      <c r="U16" s="5"/>
      <c r="V16" s="5"/>
    </row>
    <row r="17" spans="1:23" s="15" customFormat="1" ht="19" x14ac:dyDescent="0.25">
      <c r="A17" s="29"/>
      <c r="B17" s="53">
        <v>4</v>
      </c>
      <c r="C17" s="15" t="s">
        <v>87</v>
      </c>
      <c r="D17" s="53" t="s">
        <v>66</v>
      </c>
      <c r="E17" s="53" t="s">
        <v>31</v>
      </c>
      <c r="F17" s="5">
        <v>1</v>
      </c>
      <c r="G17" s="5">
        <v>1</v>
      </c>
      <c r="H17" s="5">
        <v>0</v>
      </c>
      <c r="I17" s="5">
        <v>3</v>
      </c>
      <c r="J17" s="91">
        <f t="shared" ref="J17:J19" si="1">SUM(F17:I17)</f>
        <v>5</v>
      </c>
      <c r="K17" s="91"/>
      <c r="L17" s="5"/>
      <c r="M17" s="91" t="s">
        <v>81</v>
      </c>
      <c r="N17" s="91"/>
      <c r="O17" s="91"/>
      <c r="P17" s="91"/>
      <c r="Q17" s="91"/>
      <c r="R17" s="5"/>
      <c r="S17" s="5"/>
      <c r="T17" s="5"/>
      <c r="U17" s="5"/>
      <c r="V17" s="5"/>
    </row>
    <row r="18" spans="1:23" s="15" customFormat="1" ht="19" x14ac:dyDescent="0.25">
      <c r="A18" s="29"/>
      <c r="B18" s="53">
        <v>6</v>
      </c>
      <c r="C18" s="15" t="s">
        <v>84</v>
      </c>
      <c r="D18" s="53" t="s">
        <v>68</v>
      </c>
      <c r="E18" s="53" t="s">
        <v>17</v>
      </c>
      <c r="F18" s="5">
        <v>0</v>
      </c>
      <c r="G18" s="5">
        <v>4</v>
      </c>
      <c r="H18" s="5">
        <v>1</v>
      </c>
      <c r="I18" s="5">
        <v>0</v>
      </c>
      <c r="J18" s="91">
        <f t="shared" si="1"/>
        <v>5</v>
      </c>
      <c r="K18" s="91"/>
      <c r="L18" s="5" t="s">
        <v>91</v>
      </c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3" s="15" customFormat="1" ht="19" x14ac:dyDescent="0.25">
      <c r="A19" s="29"/>
      <c r="B19" s="53">
        <v>8</v>
      </c>
      <c r="C19" s="15" t="s">
        <v>86</v>
      </c>
      <c r="D19" s="53" t="s">
        <v>69</v>
      </c>
      <c r="E19" s="53" t="s">
        <v>22</v>
      </c>
      <c r="F19" s="5">
        <v>0</v>
      </c>
      <c r="G19" s="5">
        <v>0</v>
      </c>
      <c r="H19" s="5">
        <v>2</v>
      </c>
      <c r="I19" s="5">
        <v>1</v>
      </c>
      <c r="J19" s="91">
        <f t="shared" si="1"/>
        <v>3</v>
      </c>
      <c r="K19" s="91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3" s="15" customFormat="1" ht="16" x14ac:dyDescent="0.2">
      <c r="A20" s="29"/>
      <c r="B20" s="29"/>
      <c r="C20" s="30"/>
      <c r="D20" s="31"/>
      <c r="E20" s="32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3" s="15" customFormat="1" ht="16" x14ac:dyDescent="0.2">
      <c r="A21" s="34"/>
      <c r="B21" s="29"/>
      <c r="C21" s="27"/>
      <c r="D21" s="27"/>
      <c r="E21" s="26"/>
    </row>
    <row r="24" spans="1:23" s="15" customFormat="1" ht="21" x14ac:dyDescent="0.25">
      <c r="A24" s="29"/>
      <c r="B24" s="53"/>
      <c r="C24" s="55"/>
      <c r="D24" s="92" t="s">
        <v>11</v>
      </c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5"/>
      <c r="S24" s="5"/>
      <c r="T24" s="5"/>
      <c r="U24" s="5"/>
      <c r="V24" s="5"/>
    </row>
    <row r="25" spans="1:23" s="15" customFormat="1" ht="21" x14ac:dyDescent="0.25">
      <c r="A25" s="55" t="s">
        <v>6</v>
      </c>
      <c r="B25" s="55" t="s">
        <v>5</v>
      </c>
      <c r="C25" s="56">
        <v>1</v>
      </c>
      <c r="D25" s="56">
        <v>2</v>
      </c>
      <c r="E25" s="56">
        <v>3</v>
      </c>
      <c r="F25" s="56">
        <v>4</v>
      </c>
      <c r="G25" s="58">
        <v>5</v>
      </c>
      <c r="H25" s="58">
        <v>6</v>
      </c>
      <c r="I25" s="58">
        <v>7</v>
      </c>
      <c r="J25" s="56">
        <v>8</v>
      </c>
      <c r="K25" s="90" t="s">
        <v>12</v>
      </c>
      <c r="L25" s="90"/>
      <c r="M25" s="56" t="s">
        <v>75</v>
      </c>
      <c r="O25" s="56"/>
      <c r="P25" s="56"/>
      <c r="Q25" s="56"/>
      <c r="R25" s="56"/>
      <c r="S25" s="5"/>
      <c r="T25" s="5"/>
      <c r="U25" s="5"/>
      <c r="V25" s="5"/>
      <c r="W25" s="5"/>
    </row>
    <row r="26" spans="1:23" s="15" customFormat="1" ht="19" x14ac:dyDescent="0.25">
      <c r="A26" s="53" t="s">
        <v>61</v>
      </c>
      <c r="B26" s="53" t="s">
        <v>21</v>
      </c>
      <c r="C26" s="53">
        <v>5</v>
      </c>
      <c r="D26" s="53">
        <v>2</v>
      </c>
      <c r="E26" s="5">
        <v>1</v>
      </c>
      <c r="F26" s="5">
        <v>2</v>
      </c>
      <c r="G26" s="5">
        <v>2</v>
      </c>
      <c r="H26" s="5">
        <v>2</v>
      </c>
      <c r="I26" s="57"/>
      <c r="J26" s="5"/>
      <c r="K26" s="91">
        <f>SUM(C26:J26)</f>
        <v>14</v>
      </c>
      <c r="L26" s="91"/>
      <c r="M26" s="60" t="s">
        <v>94</v>
      </c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s="15" customFormat="1" ht="19" x14ac:dyDescent="0.25">
      <c r="A27" s="53" t="s">
        <v>55</v>
      </c>
      <c r="B27" s="53" t="s">
        <v>18</v>
      </c>
      <c r="C27" s="53">
        <v>3</v>
      </c>
      <c r="D27" s="53">
        <v>1</v>
      </c>
      <c r="E27" s="5">
        <v>3</v>
      </c>
      <c r="F27" s="5">
        <v>3</v>
      </c>
      <c r="G27" s="5">
        <v>3</v>
      </c>
      <c r="H27" s="5">
        <v>2</v>
      </c>
      <c r="I27" s="57">
        <v>3</v>
      </c>
      <c r="J27" s="5">
        <v>4</v>
      </c>
      <c r="K27" s="91">
        <f>SUM(C27:J27)</f>
        <v>22</v>
      </c>
      <c r="L27" s="91"/>
      <c r="M27" s="61" t="s">
        <v>95</v>
      </c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s="15" customFormat="1" ht="19" x14ac:dyDescent="0.25">
      <c r="A28" s="53" t="s">
        <v>56</v>
      </c>
      <c r="B28" s="53" t="s">
        <v>16</v>
      </c>
      <c r="C28" s="53">
        <v>5</v>
      </c>
      <c r="D28" s="53">
        <v>5</v>
      </c>
      <c r="E28" s="5">
        <v>5</v>
      </c>
      <c r="F28" s="5">
        <v>3</v>
      </c>
      <c r="G28" s="5">
        <v>2</v>
      </c>
      <c r="H28" s="5">
        <v>3</v>
      </c>
      <c r="I28" s="57">
        <v>4</v>
      </c>
      <c r="J28" s="5">
        <v>2</v>
      </c>
      <c r="K28" s="91">
        <f>SUM(C28:J28)</f>
        <v>29</v>
      </c>
      <c r="L28" s="91"/>
      <c r="M28" s="62" t="s">
        <v>96</v>
      </c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s="15" customFormat="1" ht="16" x14ac:dyDescent="0.2">
      <c r="A29" s="34" t="s">
        <v>68</v>
      </c>
      <c r="B29" s="27" t="s">
        <v>92</v>
      </c>
      <c r="C29" s="27">
        <v>1</v>
      </c>
      <c r="D29" s="26">
        <v>2</v>
      </c>
      <c r="E29" s="15">
        <v>1</v>
      </c>
      <c r="F29" s="15">
        <v>2</v>
      </c>
      <c r="G29" s="15">
        <v>0</v>
      </c>
      <c r="K29" s="91">
        <f>SUM(C29:J29)</f>
        <v>6</v>
      </c>
      <c r="L29" s="91"/>
      <c r="M29" s="5" t="s">
        <v>93</v>
      </c>
    </row>
    <row r="30" spans="1:23" ht="41" customHeight="1" x14ac:dyDescent="0.15">
      <c r="F30" s="59" t="s">
        <v>76</v>
      </c>
      <c r="H30" s="59" t="s">
        <v>76</v>
      </c>
      <c r="I30" s="4" t="s">
        <v>77</v>
      </c>
    </row>
    <row r="31" spans="1:23" x14ac:dyDescent="0.15">
      <c r="F31" s="59"/>
    </row>
    <row r="32" spans="1:23" x14ac:dyDescent="0.15">
      <c r="F32" s="59"/>
    </row>
    <row r="33" spans="6:6" x14ac:dyDescent="0.15">
      <c r="F33" s="59"/>
    </row>
    <row r="34" spans="6:6" x14ac:dyDescent="0.15">
      <c r="F34" s="59"/>
    </row>
    <row r="35" spans="6:6" x14ac:dyDescent="0.15">
      <c r="F35" s="59"/>
    </row>
  </sheetData>
  <mergeCells count="22">
    <mergeCell ref="J12:K12"/>
    <mergeCell ref="M16:Q16"/>
    <mergeCell ref="M17:Q17"/>
    <mergeCell ref="M10:Q10"/>
    <mergeCell ref="M9:Q9"/>
    <mergeCell ref="D14:Q14"/>
    <mergeCell ref="J15:K15"/>
    <mergeCell ref="D7:Q7"/>
    <mergeCell ref="J8:K8"/>
    <mergeCell ref="J9:K9"/>
    <mergeCell ref="J10:K10"/>
    <mergeCell ref="J11:K11"/>
    <mergeCell ref="D24:Q24"/>
    <mergeCell ref="J16:K16"/>
    <mergeCell ref="J17:K17"/>
    <mergeCell ref="J18:K18"/>
    <mergeCell ref="J19:K19"/>
    <mergeCell ref="K25:L25"/>
    <mergeCell ref="K26:L26"/>
    <mergeCell ref="K27:L27"/>
    <mergeCell ref="K28:L28"/>
    <mergeCell ref="K29:L29"/>
  </mergeCells>
  <printOptions horizontalCentered="1" verticalCentered="1"/>
  <pageMargins left="0.2" right="0.2" top="0.25" bottom="0.2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DQ74"/>
  <sheetViews>
    <sheetView topLeftCell="A13" zoomScaleNormal="100" workbookViewId="0">
      <selection activeCell="D23" sqref="D23"/>
    </sheetView>
  </sheetViews>
  <sheetFormatPr baseColWidth="10" defaultColWidth="8.33203125" defaultRowHeight="16" x14ac:dyDescent="0.2"/>
  <cols>
    <col min="1" max="1" width="6.33203125" style="29" customWidth="1"/>
    <col min="2" max="2" width="5.6640625" style="29" customWidth="1"/>
    <col min="3" max="3" width="12.5" style="27" customWidth="1"/>
    <col min="4" max="4" width="17.1640625" style="27" customWidth="1"/>
    <col min="5" max="6" width="6.5" style="26" customWidth="1"/>
    <col min="7" max="7" width="3.83203125" style="26" hidden="1" customWidth="1"/>
    <col min="8" max="12" width="3.83203125" style="27" hidden="1" customWidth="1"/>
    <col min="13" max="13" width="7.33203125" style="27" customWidth="1"/>
    <col min="14" max="14" width="4.5" style="27" customWidth="1"/>
    <col min="15" max="20" width="3.83203125" style="27" customWidth="1"/>
    <col min="21" max="21" width="7.1640625" style="27" customWidth="1"/>
    <col min="22" max="22" width="4.5" style="27" customWidth="1"/>
    <col min="23" max="23" width="8" style="27" customWidth="1"/>
    <col min="24" max="24" width="5" style="27" customWidth="1"/>
    <col min="25" max="91" width="8.33203125" style="27" customWidth="1"/>
    <col min="92" max="16384" width="8.33203125" style="28"/>
  </cols>
  <sheetData>
    <row r="1" spans="1:117" s="22" customFormat="1" ht="18" x14ac:dyDescent="0.2">
      <c r="A1" s="10" t="s">
        <v>37</v>
      </c>
      <c r="B1" s="18"/>
      <c r="C1" s="18"/>
      <c r="D1" s="10"/>
      <c r="E1" s="10"/>
      <c r="F1" s="10"/>
      <c r="G1" s="10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117" s="22" customFormat="1" ht="18" x14ac:dyDescent="0.2">
      <c r="A2" s="10" t="s">
        <v>34</v>
      </c>
      <c r="B2" s="18"/>
      <c r="C2" s="18"/>
      <c r="D2" s="10"/>
      <c r="E2" s="10"/>
      <c r="F2" s="10"/>
      <c r="G2" s="10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117" s="22" customFormat="1" ht="18" x14ac:dyDescent="0.2">
      <c r="A3" s="10" t="s">
        <v>38</v>
      </c>
      <c r="B3" s="18"/>
      <c r="C3" s="18"/>
      <c r="D3" s="10"/>
      <c r="E3" s="10"/>
      <c r="F3" s="10"/>
      <c r="G3" s="10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117" s="22" customFormat="1" ht="18" x14ac:dyDescent="0.2">
      <c r="A4" s="17"/>
      <c r="B4" s="17"/>
      <c r="C4" s="10"/>
      <c r="D4" s="10"/>
      <c r="E4" s="10"/>
      <c r="F4" s="10"/>
      <c r="G4" s="10"/>
    </row>
    <row r="5" spans="1:117" s="2" customFormat="1" ht="18" x14ac:dyDescent="0.2">
      <c r="A5" s="1" t="s">
        <v>0</v>
      </c>
      <c r="B5" s="1"/>
      <c r="C5" s="1"/>
      <c r="D5" s="1" t="s">
        <v>273</v>
      </c>
      <c r="E5" s="1"/>
      <c r="F5" s="1"/>
    </row>
    <row r="6" spans="1:117" s="2" customFormat="1" ht="18" x14ac:dyDescent="0.2">
      <c r="A6" s="1" t="s">
        <v>1</v>
      </c>
      <c r="B6" s="1"/>
      <c r="C6" s="1"/>
      <c r="D6" s="1" t="s">
        <v>102</v>
      </c>
      <c r="E6" s="1"/>
      <c r="F6" s="1"/>
    </row>
    <row r="7" spans="1:117" s="2" customFormat="1" ht="18" x14ac:dyDescent="0.2">
      <c r="A7" s="1" t="s">
        <v>2</v>
      </c>
      <c r="B7" s="1"/>
      <c r="C7" s="1"/>
      <c r="D7" s="1" t="s">
        <v>274</v>
      </c>
      <c r="E7" s="1"/>
      <c r="F7" s="1"/>
    </row>
    <row r="8" spans="1:117" s="2" customFormat="1" ht="18" x14ac:dyDescent="0.2">
      <c r="A8" s="1"/>
      <c r="B8" s="1"/>
      <c r="C8" s="1"/>
      <c r="D8" s="1"/>
      <c r="E8" s="1"/>
      <c r="F8" s="1"/>
    </row>
    <row r="9" spans="1:117" s="2" customFormat="1" ht="18" x14ac:dyDescent="0.2"/>
    <row r="10" spans="1:117" s="3" customFormat="1" ht="18" x14ac:dyDescent="0.2">
      <c r="A10" s="3" t="s">
        <v>3</v>
      </c>
      <c r="B10" s="3" t="s">
        <v>4</v>
      </c>
      <c r="C10" s="1" t="s">
        <v>5</v>
      </c>
      <c r="D10" s="1" t="s">
        <v>6</v>
      </c>
      <c r="E10" s="3" t="s">
        <v>144</v>
      </c>
      <c r="F10" s="64" t="s">
        <v>47</v>
      </c>
      <c r="G10" s="3">
        <v>1</v>
      </c>
      <c r="H10" s="3">
        <v>2</v>
      </c>
      <c r="I10" s="3">
        <v>3</v>
      </c>
      <c r="J10" s="3">
        <v>4</v>
      </c>
      <c r="K10" s="3">
        <v>5</v>
      </c>
      <c r="L10" s="3">
        <v>6</v>
      </c>
      <c r="M10" s="3" t="s">
        <v>8</v>
      </c>
      <c r="N10" s="3" t="s">
        <v>30</v>
      </c>
      <c r="O10" s="3">
        <v>1</v>
      </c>
      <c r="P10" s="3">
        <v>2</v>
      </c>
      <c r="Q10" s="3">
        <v>3</v>
      </c>
      <c r="R10" s="3">
        <v>4</v>
      </c>
      <c r="S10" s="3">
        <v>5</v>
      </c>
      <c r="T10" s="3">
        <v>6</v>
      </c>
      <c r="U10" s="3" t="s">
        <v>9</v>
      </c>
      <c r="V10" s="3" t="s">
        <v>28</v>
      </c>
      <c r="W10" s="3" t="s">
        <v>10</v>
      </c>
      <c r="X10" s="3" t="s">
        <v>29</v>
      </c>
    </row>
    <row r="11" spans="1:117" s="27" customFormat="1" x14ac:dyDescent="0.2">
      <c r="A11" s="26">
        <v>1</v>
      </c>
      <c r="B11" s="29">
        <v>149</v>
      </c>
      <c r="C11" s="30" t="s">
        <v>21</v>
      </c>
      <c r="D11" s="31" t="s">
        <v>158</v>
      </c>
      <c r="E11" s="26"/>
      <c r="F11" s="26" t="s">
        <v>57</v>
      </c>
      <c r="G11" s="5">
        <v>97</v>
      </c>
      <c r="H11" s="5">
        <v>94</v>
      </c>
      <c r="I11" s="5">
        <v>95</v>
      </c>
      <c r="J11" s="5">
        <v>97</v>
      </c>
      <c r="K11" s="5">
        <v>94</v>
      </c>
      <c r="L11" s="5">
        <v>97</v>
      </c>
      <c r="M11" s="65">
        <f t="shared" ref="M11:M41" si="0">SUM(G11:L11)</f>
        <v>574</v>
      </c>
      <c r="N11" s="5">
        <v>17</v>
      </c>
      <c r="O11" s="5">
        <v>94</v>
      </c>
      <c r="P11" s="5">
        <v>95</v>
      </c>
      <c r="Q11" s="5">
        <v>97</v>
      </c>
      <c r="R11" s="5">
        <v>95</v>
      </c>
      <c r="S11" s="5">
        <v>98</v>
      </c>
      <c r="T11" s="5">
        <v>96</v>
      </c>
      <c r="U11" s="5">
        <f t="shared" ref="U11:U38" si="1">SUM(O11:T11)</f>
        <v>575</v>
      </c>
      <c r="V11" s="5">
        <v>17</v>
      </c>
      <c r="W11" s="26">
        <f t="shared" ref="W11:W41" si="2">U11+M11</f>
        <v>1149</v>
      </c>
      <c r="X11" s="26">
        <f t="shared" ref="X11:X41" si="3">V11+N11</f>
        <v>34</v>
      </c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</row>
    <row r="12" spans="1:117" s="27" customFormat="1" x14ac:dyDescent="0.2">
      <c r="A12" s="26">
        <v>2</v>
      </c>
      <c r="B12" s="29">
        <v>120</v>
      </c>
      <c r="C12" s="30" t="s">
        <v>19</v>
      </c>
      <c r="D12" s="31" t="s">
        <v>157</v>
      </c>
      <c r="E12" s="26"/>
      <c r="F12" s="26" t="s">
        <v>42</v>
      </c>
      <c r="G12" s="5">
        <v>96</v>
      </c>
      <c r="H12" s="5">
        <v>94</v>
      </c>
      <c r="I12" s="5">
        <v>97</v>
      </c>
      <c r="J12" s="5">
        <v>96</v>
      </c>
      <c r="K12" s="5">
        <v>94</v>
      </c>
      <c r="L12" s="5">
        <v>92</v>
      </c>
      <c r="M12" s="65">
        <f t="shared" si="0"/>
        <v>569</v>
      </c>
      <c r="N12" s="5">
        <v>10</v>
      </c>
      <c r="O12" s="5">
        <v>93</v>
      </c>
      <c r="P12" s="5">
        <v>95</v>
      </c>
      <c r="Q12" s="5">
        <v>94</v>
      </c>
      <c r="R12" s="5">
        <v>98</v>
      </c>
      <c r="S12" s="5">
        <v>90</v>
      </c>
      <c r="T12" s="5">
        <v>96</v>
      </c>
      <c r="U12" s="68">
        <f t="shared" si="1"/>
        <v>566</v>
      </c>
      <c r="V12" s="5">
        <v>13</v>
      </c>
      <c r="W12" s="70">
        <f t="shared" si="2"/>
        <v>1135</v>
      </c>
      <c r="X12" s="70">
        <f t="shared" si="3"/>
        <v>23</v>
      </c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</row>
    <row r="13" spans="1:117" s="27" customFormat="1" x14ac:dyDescent="0.2">
      <c r="A13" s="26">
        <v>3</v>
      </c>
      <c r="B13" s="29">
        <v>161</v>
      </c>
      <c r="C13" s="30" t="s">
        <v>112</v>
      </c>
      <c r="D13" s="31" t="s">
        <v>113</v>
      </c>
      <c r="E13" s="66"/>
      <c r="F13" s="66" t="s">
        <v>114</v>
      </c>
      <c r="G13" s="5">
        <v>88</v>
      </c>
      <c r="H13" s="5">
        <v>96</v>
      </c>
      <c r="I13" s="5">
        <v>93</v>
      </c>
      <c r="J13" s="5">
        <v>92</v>
      </c>
      <c r="K13" s="5">
        <v>95</v>
      </c>
      <c r="L13" s="5">
        <v>97</v>
      </c>
      <c r="M13" s="65">
        <f t="shared" si="0"/>
        <v>561</v>
      </c>
      <c r="N13" s="5">
        <v>10</v>
      </c>
      <c r="O13" s="5">
        <v>95</v>
      </c>
      <c r="P13" s="5">
        <v>95</v>
      </c>
      <c r="Q13" s="5">
        <v>93</v>
      </c>
      <c r="R13" s="5">
        <v>96</v>
      </c>
      <c r="S13" s="5">
        <v>95</v>
      </c>
      <c r="T13" s="5">
        <v>94</v>
      </c>
      <c r="U13" s="68">
        <f t="shared" si="1"/>
        <v>568</v>
      </c>
      <c r="V13" s="5">
        <v>13</v>
      </c>
      <c r="W13" s="70">
        <f t="shared" si="2"/>
        <v>1129</v>
      </c>
      <c r="X13" s="70">
        <f t="shared" si="3"/>
        <v>23</v>
      </c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</row>
    <row r="14" spans="1:117" s="27" customFormat="1" x14ac:dyDescent="0.2">
      <c r="A14" s="26">
        <v>4</v>
      </c>
      <c r="B14" s="29">
        <v>146</v>
      </c>
      <c r="C14" s="30" t="s">
        <v>161</v>
      </c>
      <c r="D14" s="31" t="s">
        <v>162</v>
      </c>
      <c r="E14" s="26"/>
      <c r="F14" s="26" t="s">
        <v>168</v>
      </c>
      <c r="G14" s="5">
        <v>96</v>
      </c>
      <c r="H14" s="5">
        <v>92</v>
      </c>
      <c r="I14" s="5">
        <v>88</v>
      </c>
      <c r="J14" s="5">
        <v>93</v>
      </c>
      <c r="K14" s="5">
        <v>94</v>
      </c>
      <c r="L14" s="5">
        <v>93</v>
      </c>
      <c r="M14" s="65">
        <f t="shared" si="0"/>
        <v>556</v>
      </c>
      <c r="N14" s="5">
        <v>12</v>
      </c>
      <c r="O14" s="5">
        <v>93</v>
      </c>
      <c r="P14" s="5">
        <v>96</v>
      </c>
      <c r="Q14" s="5">
        <v>93</v>
      </c>
      <c r="R14" s="5">
        <v>96</v>
      </c>
      <c r="S14" s="5">
        <v>97</v>
      </c>
      <c r="T14" s="5">
        <v>94</v>
      </c>
      <c r="U14" s="68">
        <f t="shared" si="1"/>
        <v>569</v>
      </c>
      <c r="V14" s="5">
        <v>17</v>
      </c>
      <c r="W14" s="70">
        <f t="shared" si="2"/>
        <v>1125</v>
      </c>
      <c r="X14" s="70">
        <f t="shared" si="3"/>
        <v>29</v>
      </c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</row>
    <row r="15" spans="1:117" s="27" customFormat="1" x14ac:dyDescent="0.2">
      <c r="A15" s="26">
        <v>5</v>
      </c>
      <c r="B15" s="29">
        <v>152</v>
      </c>
      <c r="C15" s="30" t="s">
        <v>137</v>
      </c>
      <c r="D15" s="31" t="s">
        <v>138</v>
      </c>
      <c r="E15" s="66"/>
      <c r="F15" s="66" t="s">
        <v>57</v>
      </c>
      <c r="G15" s="5">
        <v>91</v>
      </c>
      <c r="H15" s="5">
        <v>90</v>
      </c>
      <c r="I15" s="5">
        <v>91</v>
      </c>
      <c r="J15" s="5">
        <v>95</v>
      </c>
      <c r="K15" s="5">
        <v>96</v>
      </c>
      <c r="L15" s="5">
        <v>91</v>
      </c>
      <c r="M15" s="65">
        <f t="shared" si="0"/>
        <v>554</v>
      </c>
      <c r="N15" s="5">
        <v>9</v>
      </c>
      <c r="O15" s="5">
        <v>95</v>
      </c>
      <c r="P15" s="5">
        <v>96</v>
      </c>
      <c r="Q15" s="5">
        <v>95</v>
      </c>
      <c r="R15" s="5">
        <v>95</v>
      </c>
      <c r="S15" s="5">
        <v>95</v>
      </c>
      <c r="T15" s="5">
        <v>93</v>
      </c>
      <c r="U15" s="68">
        <f t="shared" si="1"/>
        <v>569</v>
      </c>
      <c r="V15" s="5">
        <v>16</v>
      </c>
      <c r="W15" s="70">
        <f t="shared" si="2"/>
        <v>1123</v>
      </c>
      <c r="X15" s="70">
        <f t="shared" si="3"/>
        <v>25</v>
      </c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</row>
    <row r="16" spans="1:117" s="27" customFormat="1" x14ac:dyDescent="0.2">
      <c r="A16" s="26">
        <v>6</v>
      </c>
      <c r="B16" s="29">
        <v>175</v>
      </c>
      <c r="C16" s="30" t="s">
        <v>159</v>
      </c>
      <c r="D16" s="31" t="s">
        <v>160</v>
      </c>
      <c r="E16" s="70" t="s">
        <v>117</v>
      </c>
      <c r="F16" s="70" t="s">
        <v>57</v>
      </c>
      <c r="G16" s="5">
        <v>92</v>
      </c>
      <c r="H16" s="5">
        <v>95</v>
      </c>
      <c r="I16" s="5">
        <v>94</v>
      </c>
      <c r="J16" s="5">
        <v>93</v>
      </c>
      <c r="K16" s="5">
        <v>91</v>
      </c>
      <c r="L16" s="5">
        <v>93</v>
      </c>
      <c r="M16" s="65">
        <f t="shared" si="0"/>
        <v>558</v>
      </c>
      <c r="N16" s="5">
        <v>13</v>
      </c>
      <c r="O16" s="5">
        <v>93</v>
      </c>
      <c r="P16" s="5">
        <v>95</v>
      </c>
      <c r="Q16" s="5">
        <v>94</v>
      </c>
      <c r="R16" s="5">
        <v>91</v>
      </c>
      <c r="S16" s="5">
        <v>93</v>
      </c>
      <c r="T16" s="5">
        <v>94</v>
      </c>
      <c r="U16" s="68">
        <f t="shared" si="1"/>
        <v>560</v>
      </c>
      <c r="V16" s="5">
        <v>10</v>
      </c>
      <c r="W16" s="70">
        <f t="shared" si="2"/>
        <v>1118</v>
      </c>
      <c r="X16" s="70">
        <f t="shared" si="3"/>
        <v>23</v>
      </c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</row>
    <row r="17" spans="1:117" s="27" customFormat="1" x14ac:dyDescent="0.2">
      <c r="A17" s="26">
        <v>7</v>
      </c>
      <c r="B17" s="29">
        <v>104</v>
      </c>
      <c r="C17" s="30" t="s">
        <v>115</v>
      </c>
      <c r="D17" s="31" t="s">
        <v>116</v>
      </c>
      <c r="E17" s="66" t="s">
        <v>117</v>
      </c>
      <c r="F17" s="66" t="s">
        <v>118</v>
      </c>
      <c r="G17" s="5">
        <v>95</v>
      </c>
      <c r="H17" s="5">
        <v>95</v>
      </c>
      <c r="I17" s="5">
        <v>91</v>
      </c>
      <c r="J17" s="5">
        <v>93</v>
      </c>
      <c r="K17" s="5">
        <v>93</v>
      </c>
      <c r="L17" s="5">
        <v>93</v>
      </c>
      <c r="M17" s="65">
        <f t="shared" si="0"/>
        <v>560</v>
      </c>
      <c r="N17" s="5">
        <v>9</v>
      </c>
      <c r="O17" s="5">
        <v>94</v>
      </c>
      <c r="P17" s="5">
        <v>94</v>
      </c>
      <c r="Q17" s="5">
        <v>90</v>
      </c>
      <c r="R17" s="5">
        <v>90</v>
      </c>
      <c r="S17" s="5">
        <v>94</v>
      </c>
      <c r="T17" s="5">
        <v>96</v>
      </c>
      <c r="U17" s="68">
        <f t="shared" si="1"/>
        <v>558</v>
      </c>
      <c r="V17" s="5">
        <v>6</v>
      </c>
      <c r="W17" s="70">
        <f t="shared" si="2"/>
        <v>1118</v>
      </c>
      <c r="X17" s="70">
        <f t="shared" si="3"/>
        <v>15</v>
      </c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</row>
    <row r="18" spans="1:117" s="27" customFormat="1" x14ac:dyDescent="0.2">
      <c r="A18" s="26">
        <v>8</v>
      </c>
      <c r="B18" s="29">
        <v>154</v>
      </c>
      <c r="C18" s="30" t="s">
        <v>31</v>
      </c>
      <c r="D18" s="31" t="s">
        <v>152</v>
      </c>
      <c r="E18" s="26"/>
      <c r="F18" s="26" t="s">
        <v>57</v>
      </c>
      <c r="G18" s="5">
        <v>94</v>
      </c>
      <c r="H18" s="5">
        <v>96</v>
      </c>
      <c r="I18" s="5">
        <v>94</v>
      </c>
      <c r="J18" s="5">
        <v>92</v>
      </c>
      <c r="K18" s="5">
        <v>91</v>
      </c>
      <c r="L18" s="5">
        <v>94</v>
      </c>
      <c r="M18" s="65">
        <f t="shared" si="0"/>
        <v>561</v>
      </c>
      <c r="N18" s="5">
        <v>11</v>
      </c>
      <c r="O18" s="5">
        <v>91</v>
      </c>
      <c r="P18" s="5">
        <v>91</v>
      </c>
      <c r="Q18" s="5">
        <v>96</v>
      </c>
      <c r="R18" s="5">
        <v>92</v>
      </c>
      <c r="S18" s="5">
        <v>93</v>
      </c>
      <c r="T18" s="5">
        <v>91</v>
      </c>
      <c r="U18" s="68">
        <f t="shared" si="1"/>
        <v>554</v>
      </c>
      <c r="V18" s="5">
        <v>14</v>
      </c>
      <c r="W18" s="70">
        <f t="shared" si="2"/>
        <v>1115</v>
      </c>
      <c r="X18" s="70">
        <f t="shared" si="3"/>
        <v>25</v>
      </c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</row>
    <row r="19" spans="1:117" s="27" customFormat="1" x14ac:dyDescent="0.2">
      <c r="A19" s="26">
        <v>9</v>
      </c>
      <c r="B19" s="29">
        <v>162</v>
      </c>
      <c r="C19" s="30" t="s">
        <v>23</v>
      </c>
      <c r="D19" s="31" t="s">
        <v>125</v>
      </c>
      <c r="E19" s="66" t="s">
        <v>54</v>
      </c>
      <c r="F19" s="66" t="s">
        <v>41</v>
      </c>
      <c r="G19" s="5">
        <v>89</v>
      </c>
      <c r="H19" s="5">
        <v>93</v>
      </c>
      <c r="I19" s="5">
        <v>96</v>
      </c>
      <c r="J19" s="5">
        <v>92</v>
      </c>
      <c r="K19" s="5">
        <v>91</v>
      </c>
      <c r="L19" s="5">
        <v>92</v>
      </c>
      <c r="M19" s="65">
        <f t="shared" si="0"/>
        <v>553</v>
      </c>
      <c r="N19" s="5">
        <v>12</v>
      </c>
      <c r="O19" s="5">
        <v>94</v>
      </c>
      <c r="P19" s="5">
        <v>95</v>
      </c>
      <c r="Q19" s="5">
        <v>91</v>
      </c>
      <c r="R19" s="5">
        <v>93</v>
      </c>
      <c r="S19" s="5">
        <v>95</v>
      </c>
      <c r="T19" s="5">
        <v>93</v>
      </c>
      <c r="U19" s="68">
        <f t="shared" si="1"/>
        <v>561</v>
      </c>
      <c r="V19" s="5">
        <v>9</v>
      </c>
      <c r="W19" s="70">
        <f t="shared" si="2"/>
        <v>1114</v>
      </c>
      <c r="X19" s="70">
        <f t="shared" si="3"/>
        <v>21</v>
      </c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</row>
    <row r="20" spans="1:117" s="27" customFormat="1" x14ac:dyDescent="0.2">
      <c r="A20" s="26">
        <v>10</v>
      </c>
      <c r="B20" s="29">
        <v>102</v>
      </c>
      <c r="C20" s="30" t="s">
        <v>22</v>
      </c>
      <c r="D20" s="31" t="s">
        <v>155</v>
      </c>
      <c r="E20" s="70"/>
      <c r="F20" s="70" t="s">
        <v>57</v>
      </c>
      <c r="G20" s="5">
        <v>90</v>
      </c>
      <c r="H20" s="5">
        <v>93</v>
      </c>
      <c r="I20" s="5">
        <v>93</v>
      </c>
      <c r="J20" s="5">
        <v>97</v>
      </c>
      <c r="K20" s="5">
        <v>92</v>
      </c>
      <c r="L20" s="5">
        <v>91</v>
      </c>
      <c r="M20" s="65">
        <f t="shared" si="0"/>
        <v>556</v>
      </c>
      <c r="N20" s="5">
        <v>10</v>
      </c>
      <c r="O20" s="5">
        <v>95</v>
      </c>
      <c r="P20" s="5">
        <v>92</v>
      </c>
      <c r="Q20" s="5">
        <v>92</v>
      </c>
      <c r="R20" s="5">
        <v>91</v>
      </c>
      <c r="S20" s="5">
        <v>95</v>
      </c>
      <c r="T20" s="5">
        <v>93</v>
      </c>
      <c r="U20" s="68">
        <f t="shared" si="1"/>
        <v>558</v>
      </c>
      <c r="V20" s="5">
        <v>11</v>
      </c>
      <c r="W20" s="70">
        <f t="shared" si="2"/>
        <v>1114</v>
      </c>
      <c r="X20" s="70">
        <f t="shared" si="3"/>
        <v>21</v>
      </c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</row>
    <row r="21" spans="1:117" s="27" customFormat="1" x14ac:dyDescent="0.2">
      <c r="A21" s="26">
        <v>11</v>
      </c>
      <c r="B21" s="29">
        <v>123</v>
      </c>
      <c r="C21" s="30" t="s">
        <v>137</v>
      </c>
      <c r="D21" s="31" t="s">
        <v>146</v>
      </c>
      <c r="E21" s="70"/>
      <c r="F21" s="70" t="s">
        <v>134</v>
      </c>
      <c r="G21" s="5">
        <v>90</v>
      </c>
      <c r="H21" s="5">
        <v>93</v>
      </c>
      <c r="I21" s="5">
        <v>89</v>
      </c>
      <c r="J21" s="5">
        <v>92</v>
      </c>
      <c r="K21" s="5">
        <v>97</v>
      </c>
      <c r="L21" s="5">
        <v>95</v>
      </c>
      <c r="M21" s="65">
        <f t="shared" si="0"/>
        <v>556</v>
      </c>
      <c r="N21" s="5">
        <v>5</v>
      </c>
      <c r="O21" s="5">
        <v>93</v>
      </c>
      <c r="P21" s="5">
        <v>94</v>
      </c>
      <c r="Q21" s="5">
        <v>94</v>
      </c>
      <c r="R21" s="5">
        <v>87</v>
      </c>
      <c r="S21" s="5">
        <v>94</v>
      </c>
      <c r="T21" s="5">
        <v>92</v>
      </c>
      <c r="U21" s="68">
        <f t="shared" si="1"/>
        <v>554</v>
      </c>
      <c r="V21" s="5">
        <v>11</v>
      </c>
      <c r="W21" s="70">
        <f t="shared" si="2"/>
        <v>1110</v>
      </c>
      <c r="X21" s="70">
        <f t="shared" si="3"/>
        <v>16</v>
      </c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</row>
    <row r="22" spans="1:117" s="27" customFormat="1" x14ac:dyDescent="0.2">
      <c r="A22" s="26">
        <v>12</v>
      </c>
      <c r="B22" s="29">
        <v>156</v>
      </c>
      <c r="C22" s="30" t="s">
        <v>32</v>
      </c>
      <c r="D22" s="31" t="s">
        <v>150</v>
      </c>
      <c r="E22" s="70"/>
      <c r="F22" s="70" t="s">
        <v>57</v>
      </c>
      <c r="G22" s="5">
        <v>90</v>
      </c>
      <c r="H22" s="5">
        <v>91</v>
      </c>
      <c r="I22" s="5">
        <v>92</v>
      </c>
      <c r="J22" s="5">
        <v>94</v>
      </c>
      <c r="K22" s="5">
        <v>95</v>
      </c>
      <c r="L22" s="5">
        <v>94</v>
      </c>
      <c r="M22" s="65">
        <f t="shared" si="0"/>
        <v>556</v>
      </c>
      <c r="N22" s="5">
        <v>13</v>
      </c>
      <c r="O22" s="5">
        <v>91</v>
      </c>
      <c r="P22" s="5">
        <v>94</v>
      </c>
      <c r="Q22" s="5">
        <v>91</v>
      </c>
      <c r="R22" s="5">
        <v>87</v>
      </c>
      <c r="S22" s="5">
        <v>95</v>
      </c>
      <c r="T22" s="5">
        <v>92</v>
      </c>
      <c r="U22" s="68">
        <f t="shared" si="1"/>
        <v>550</v>
      </c>
      <c r="V22" s="5">
        <v>11</v>
      </c>
      <c r="W22" s="70">
        <f t="shared" si="2"/>
        <v>1106</v>
      </c>
      <c r="X22" s="70">
        <f t="shared" si="3"/>
        <v>24</v>
      </c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</row>
    <row r="23" spans="1:117" s="27" customFormat="1" x14ac:dyDescent="0.2">
      <c r="A23" s="26">
        <v>13</v>
      </c>
      <c r="B23" s="29">
        <v>128</v>
      </c>
      <c r="C23" s="30" t="s">
        <v>20</v>
      </c>
      <c r="D23" s="31" t="s">
        <v>147</v>
      </c>
      <c r="E23" s="26" t="s">
        <v>51</v>
      </c>
      <c r="F23" s="26" t="s">
        <v>41</v>
      </c>
      <c r="G23" s="5">
        <v>92</v>
      </c>
      <c r="H23" s="5">
        <v>90</v>
      </c>
      <c r="I23" s="5">
        <v>89</v>
      </c>
      <c r="J23" s="5">
        <v>90</v>
      </c>
      <c r="K23" s="5">
        <v>90</v>
      </c>
      <c r="L23" s="5">
        <v>96</v>
      </c>
      <c r="M23" s="65">
        <f t="shared" si="0"/>
        <v>547</v>
      </c>
      <c r="N23" s="5">
        <v>12</v>
      </c>
      <c r="O23" s="5">
        <v>90</v>
      </c>
      <c r="P23" s="5">
        <v>94</v>
      </c>
      <c r="Q23" s="5">
        <v>94</v>
      </c>
      <c r="R23" s="5">
        <v>95</v>
      </c>
      <c r="S23" s="5">
        <v>89</v>
      </c>
      <c r="T23" s="5">
        <v>95</v>
      </c>
      <c r="U23" s="68">
        <f t="shared" si="1"/>
        <v>557</v>
      </c>
      <c r="V23" s="5">
        <v>11</v>
      </c>
      <c r="W23" s="70">
        <f t="shared" si="2"/>
        <v>1104</v>
      </c>
      <c r="X23" s="70">
        <f t="shared" si="3"/>
        <v>23</v>
      </c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</row>
    <row r="24" spans="1:117" s="27" customFormat="1" x14ac:dyDescent="0.2">
      <c r="A24" s="26">
        <v>14</v>
      </c>
      <c r="B24" s="29">
        <v>127</v>
      </c>
      <c r="C24" s="30" t="s">
        <v>153</v>
      </c>
      <c r="D24" s="31" t="s">
        <v>154</v>
      </c>
      <c r="E24" s="26"/>
      <c r="F24" s="26" t="s">
        <v>167</v>
      </c>
      <c r="G24" s="5">
        <v>94</v>
      </c>
      <c r="H24" s="5">
        <v>94</v>
      </c>
      <c r="I24" s="5">
        <v>88</v>
      </c>
      <c r="J24" s="5">
        <v>91</v>
      </c>
      <c r="K24" s="5">
        <v>92</v>
      </c>
      <c r="L24" s="5">
        <v>92</v>
      </c>
      <c r="M24" s="65">
        <f t="shared" si="0"/>
        <v>551</v>
      </c>
      <c r="N24" s="5">
        <v>12</v>
      </c>
      <c r="O24" s="5">
        <v>92</v>
      </c>
      <c r="P24" s="5">
        <v>92</v>
      </c>
      <c r="Q24" s="5">
        <v>91</v>
      </c>
      <c r="R24" s="5">
        <v>92</v>
      </c>
      <c r="S24" s="5">
        <v>91</v>
      </c>
      <c r="T24" s="5">
        <v>95</v>
      </c>
      <c r="U24" s="68">
        <f t="shared" si="1"/>
        <v>553</v>
      </c>
      <c r="V24" s="5">
        <v>7</v>
      </c>
      <c r="W24" s="70">
        <f t="shared" si="2"/>
        <v>1104</v>
      </c>
      <c r="X24" s="70">
        <f t="shared" si="3"/>
        <v>19</v>
      </c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</row>
    <row r="25" spans="1:117" s="27" customFormat="1" x14ac:dyDescent="0.2">
      <c r="A25" s="26">
        <v>15</v>
      </c>
      <c r="B25" s="29">
        <v>133</v>
      </c>
      <c r="C25" s="30" t="s">
        <v>110</v>
      </c>
      <c r="D25" s="31" t="s">
        <v>111</v>
      </c>
      <c r="E25" s="66"/>
      <c r="F25" s="66" t="s">
        <v>57</v>
      </c>
      <c r="G25" s="5">
        <v>91</v>
      </c>
      <c r="H25" s="5">
        <v>92</v>
      </c>
      <c r="I25" s="5">
        <v>92</v>
      </c>
      <c r="J25" s="5">
        <v>87</v>
      </c>
      <c r="K25" s="5">
        <v>92</v>
      </c>
      <c r="L25" s="5">
        <v>92</v>
      </c>
      <c r="M25" s="65">
        <f t="shared" si="0"/>
        <v>546</v>
      </c>
      <c r="N25" s="5">
        <v>9</v>
      </c>
      <c r="O25" s="5">
        <v>94</v>
      </c>
      <c r="P25" s="5">
        <v>92</v>
      </c>
      <c r="Q25" s="5">
        <v>91</v>
      </c>
      <c r="R25" s="5">
        <v>91</v>
      </c>
      <c r="S25" s="5">
        <v>84</v>
      </c>
      <c r="T25" s="5">
        <v>93</v>
      </c>
      <c r="U25" s="68">
        <f t="shared" si="1"/>
        <v>545</v>
      </c>
      <c r="V25" s="5">
        <v>8</v>
      </c>
      <c r="W25" s="70">
        <f t="shared" si="2"/>
        <v>1091</v>
      </c>
      <c r="X25" s="70">
        <f t="shared" si="3"/>
        <v>17</v>
      </c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</row>
    <row r="26" spans="1:117" s="27" customFormat="1" x14ac:dyDescent="0.2">
      <c r="A26" s="26">
        <v>16</v>
      </c>
      <c r="B26" s="29">
        <v>114</v>
      </c>
      <c r="C26" s="28" t="s">
        <v>165</v>
      </c>
      <c r="D26" s="31" t="s">
        <v>166</v>
      </c>
      <c r="E26" s="29"/>
      <c r="F26" s="29" t="s">
        <v>169</v>
      </c>
      <c r="G26" s="5">
        <v>86</v>
      </c>
      <c r="H26" s="5">
        <v>91</v>
      </c>
      <c r="I26" s="5">
        <v>95</v>
      </c>
      <c r="J26" s="5">
        <v>89</v>
      </c>
      <c r="K26" s="5">
        <v>93</v>
      </c>
      <c r="L26" s="5">
        <v>92</v>
      </c>
      <c r="M26" s="65">
        <f t="shared" si="0"/>
        <v>546</v>
      </c>
      <c r="N26" s="5">
        <v>10</v>
      </c>
      <c r="O26" s="5">
        <v>91</v>
      </c>
      <c r="P26" s="5">
        <v>87</v>
      </c>
      <c r="Q26" s="5">
        <v>90</v>
      </c>
      <c r="R26" s="5">
        <v>89</v>
      </c>
      <c r="S26" s="5">
        <v>89</v>
      </c>
      <c r="T26" s="5">
        <v>86</v>
      </c>
      <c r="U26" s="68">
        <f t="shared" si="1"/>
        <v>532</v>
      </c>
      <c r="V26" s="5">
        <v>7</v>
      </c>
      <c r="W26" s="70">
        <f t="shared" si="2"/>
        <v>1078</v>
      </c>
      <c r="X26" s="70">
        <f t="shared" si="3"/>
        <v>17</v>
      </c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</row>
    <row r="27" spans="1:117" s="27" customFormat="1" x14ac:dyDescent="0.2">
      <c r="A27" s="26">
        <v>17</v>
      </c>
      <c r="B27" s="29">
        <v>124</v>
      </c>
      <c r="C27" s="30" t="s">
        <v>142</v>
      </c>
      <c r="D27" s="31" t="s">
        <v>143</v>
      </c>
      <c r="E27" s="66" t="s">
        <v>51</v>
      </c>
      <c r="F27" s="66" t="s">
        <v>41</v>
      </c>
      <c r="G27" s="5">
        <v>90</v>
      </c>
      <c r="H27" s="5">
        <v>92</v>
      </c>
      <c r="I27" s="5">
        <v>86</v>
      </c>
      <c r="J27" s="5">
        <v>92</v>
      </c>
      <c r="K27" s="5">
        <v>92</v>
      </c>
      <c r="L27" s="5">
        <v>90</v>
      </c>
      <c r="M27" s="65">
        <f t="shared" si="0"/>
        <v>542</v>
      </c>
      <c r="N27" s="5">
        <v>5</v>
      </c>
      <c r="O27" s="5">
        <v>86</v>
      </c>
      <c r="P27" s="5">
        <v>88</v>
      </c>
      <c r="Q27" s="5">
        <v>89</v>
      </c>
      <c r="R27" s="5">
        <v>91</v>
      </c>
      <c r="S27" s="5">
        <v>89</v>
      </c>
      <c r="T27" s="5">
        <v>92</v>
      </c>
      <c r="U27" s="68">
        <f t="shared" si="1"/>
        <v>535</v>
      </c>
      <c r="V27" s="5">
        <v>8</v>
      </c>
      <c r="W27" s="70">
        <f t="shared" si="2"/>
        <v>1077</v>
      </c>
      <c r="X27" s="70">
        <f t="shared" si="3"/>
        <v>13</v>
      </c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</row>
    <row r="28" spans="1:117" s="27" customFormat="1" x14ac:dyDescent="0.2">
      <c r="A28" s="26">
        <v>18</v>
      </c>
      <c r="B28" s="70">
        <v>150</v>
      </c>
      <c r="C28" s="27" t="s">
        <v>163</v>
      </c>
      <c r="D28" s="27" t="s">
        <v>164</v>
      </c>
      <c r="E28" s="70" t="s">
        <v>51</v>
      </c>
      <c r="F28" s="70" t="s">
        <v>134</v>
      </c>
      <c r="G28" s="5">
        <v>85</v>
      </c>
      <c r="H28" s="5">
        <v>92</v>
      </c>
      <c r="I28" s="5">
        <v>89</v>
      </c>
      <c r="J28" s="5">
        <v>90</v>
      </c>
      <c r="K28" s="5">
        <v>88</v>
      </c>
      <c r="L28" s="5">
        <v>98</v>
      </c>
      <c r="M28" s="65">
        <f t="shared" si="0"/>
        <v>542</v>
      </c>
      <c r="N28" s="5">
        <v>8</v>
      </c>
      <c r="O28" s="5">
        <v>85</v>
      </c>
      <c r="P28" s="5">
        <v>93</v>
      </c>
      <c r="Q28" s="5">
        <v>86</v>
      </c>
      <c r="R28" s="5">
        <v>91</v>
      </c>
      <c r="S28" s="5">
        <v>86</v>
      </c>
      <c r="T28" s="5">
        <v>82</v>
      </c>
      <c r="U28" s="68">
        <f t="shared" si="1"/>
        <v>523</v>
      </c>
      <c r="V28" s="5">
        <v>5</v>
      </c>
      <c r="W28" s="70">
        <f t="shared" si="2"/>
        <v>1065</v>
      </c>
      <c r="X28" s="70">
        <f t="shared" si="3"/>
        <v>13</v>
      </c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</row>
    <row r="29" spans="1:117" s="27" customFormat="1" x14ac:dyDescent="0.2">
      <c r="A29" s="26">
        <v>19</v>
      </c>
      <c r="B29" s="29">
        <v>173</v>
      </c>
      <c r="C29" s="30" t="s">
        <v>63</v>
      </c>
      <c r="D29" s="31" t="s">
        <v>126</v>
      </c>
      <c r="E29" s="66"/>
      <c r="F29" s="66" t="s">
        <v>65</v>
      </c>
      <c r="G29" s="5">
        <v>86</v>
      </c>
      <c r="H29" s="5">
        <v>92</v>
      </c>
      <c r="I29" s="5">
        <v>92</v>
      </c>
      <c r="J29" s="5">
        <v>94</v>
      </c>
      <c r="K29" s="5">
        <v>87</v>
      </c>
      <c r="L29" s="5">
        <v>79</v>
      </c>
      <c r="M29" s="65">
        <f t="shared" si="0"/>
        <v>530</v>
      </c>
      <c r="N29" s="5">
        <v>7</v>
      </c>
      <c r="O29" s="5">
        <v>89</v>
      </c>
      <c r="P29" s="5">
        <v>79</v>
      </c>
      <c r="Q29" s="5">
        <v>91</v>
      </c>
      <c r="R29" s="5">
        <v>87</v>
      </c>
      <c r="S29" s="5">
        <v>87</v>
      </c>
      <c r="T29" s="5">
        <v>92</v>
      </c>
      <c r="U29" s="68">
        <f t="shared" si="1"/>
        <v>525</v>
      </c>
      <c r="V29" s="5">
        <v>5</v>
      </c>
      <c r="W29" s="70">
        <f t="shared" si="2"/>
        <v>1055</v>
      </c>
      <c r="X29" s="70">
        <f t="shared" si="3"/>
        <v>12</v>
      </c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</row>
    <row r="30" spans="1:117" s="27" customFormat="1" x14ac:dyDescent="0.2">
      <c r="A30" s="26">
        <v>20</v>
      </c>
      <c r="B30" s="29">
        <v>151</v>
      </c>
      <c r="C30" s="30" t="s">
        <v>129</v>
      </c>
      <c r="D30" s="31" t="s">
        <v>130</v>
      </c>
      <c r="E30" s="66"/>
      <c r="F30" s="66" t="s">
        <v>131</v>
      </c>
      <c r="G30" s="5">
        <v>88</v>
      </c>
      <c r="H30" s="5">
        <v>85</v>
      </c>
      <c r="I30" s="5">
        <v>81</v>
      </c>
      <c r="J30" s="5">
        <v>88</v>
      </c>
      <c r="K30" s="5">
        <v>89</v>
      </c>
      <c r="L30" s="5">
        <v>91</v>
      </c>
      <c r="M30" s="5">
        <f t="shared" si="0"/>
        <v>522</v>
      </c>
      <c r="N30" s="5">
        <v>1</v>
      </c>
      <c r="O30" s="68">
        <v>83</v>
      </c>
      <c r="P30" s="5">
        <v>89</v>
      </c>
      <c r="Q30" s="5">
        <v>86</v>
      </c>
      <c r="R30" s="5">
        <v>87</v>
      </c>
      <c r="S30" s="5">
        <v>88</v>
      </c>
      <c r="T30" s="5">
        <v>92</v>
      </c>
      <c r="U30" s="68">
        <f t="shared" si="1"/>
        <v>525</v>
      </c>
      <c r="V30" s="5">
        <v>6</v>
      </c>
      <c r="W30" s="70">
        <f t="shared" si="2"/>
        <v>1047</v>
      </c>
      <c r="X30" s="70">
        <f t="shared" si="3"/>
        <v>7</v>
      </c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</row>
    <row r="31" spans="1:117" s="27" customFormat="1" x14ac:dyDescent="0.2">
      <c r="A31" s="26">
        <v>21</v>
      </c>
      <c r="B31" s="29">
        <v>109</v>
      </c>
      <c r="C31" s="27" t="s">
        <v>52</v>
      </c>
      <c r="D31" s="31" t="s">
        <v>156</v>
      </c>
      <c r="E31" s="26" t="s">
        <v>54</v>
      </c>
      <c r="F31" s="26" t="s">
        <v>41</v>
      </c>
      <c r="G31" s="5">
        <v>90</v>
      </c>
      <c r="H31" s="5">
        <v>82</v>
      </c>
      <c r="I31" s="5">
        <v>93</v>
      </c>
      <c r="J31" s="5">
        <v>86</v>
      </c>
      <c r="K31" s="5">
        <v>89</v>
      </c>
      <c r="L31" s="5">
        <v>85</v>
      </c>
      <c r="M31" s="5">
        <f t="shared" si="0"/>
        <v>525</v>
      </c>
      <c r="N31" s="5">
        <v>7</v>
      </c>
      <c r="O31" s="5">
        <v>84</v>
      </c>
      <c r="P31" s="5">
        <v>87</v>
      </c>
      <c r="Q31" s="5">
        <v>84</v>
      </c>
      <c r="R31" s="5">
        <v>87</v>
      </c>
      <c r="S31" s="5">
        <v>90</v>
      </c>
      <c r="T31" s="5">
        <v>89</v>
      </c>
      <c r="U31" s="68">
        <f t="shared" si="1"/>
        <v>521</v>
      </c>
      <c r="V31" s="5">
        <v>5</v>
      </c>
      <c r="W31" s="70">
        <f t="shared" si="2"/>
        <v>1046</v>
      </c>
      <c r="X31" s="70">
        <f t="shared" si="3"/>
        <v>12</v>
      </c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</row>
    <row r="32" spans="1:117" s="27" customFormat="1" x14ac:dyDescent="0.2">
      <c r="A32" s="26">
        <v>22</v>
      </c>
      <c r="B32" s="29">
        <v>111</v>
      </c>
      <c r="C32" s="30" t="s">
        <v>123</v>
      </c>
      <c r="D32" s="31" t="s">
        <v>151</v>
      </c>
      <c r="E32" s="70"/>
      <c r="F32" s="70" t="s">
        <v>29</v>
      </c>
      <c r="G32" s="5">
        <v>84</v>
      </c>
      <c r="H32" s="5">
        <v>82</v>
      </c>
      <c r="I32" s="5">
        <v>90</v>
      </c>
      <c r="J32" s="5">
        <v>85</v>
      </c>
      <c r="K32" s="5">
        <v>90</v>
      </c>
      <c r="L32" s="5">
        <v>90</v>
      </c>
      <c r="M32" s="65">
        <f t="shared" si="0"/>
        <v>521</v>
      </c>
      <c r="N32" s="5">
        <v>10</v>
      </c>
      <c r="O32" s="5">
        <v>80</v>
      </c>
      <c r="P32" s="5">
        <v>86</v>
      </c>
      <c r="Q32" s="5">
        <v>88</v>
      </c>
      <c r="R32" s="5">
        <v>86</v>
      </c>
      <c r="S32" s="5">
        <v>90</v>
      </c>
      <c r="T32" s="5">
        <v>87</v>
      </c>
      <c r="U32" s="68">
        <f t="shared" si="1"/>
        <v>517</v>
      </c>
      <c r="V32" s="5">
        <v>2</v>
      </c>
      <c r="W32" s="70">
        <f t="shared" si="2"/>
        <v>1038</v>
      </c>
      <c r="X32" s="70">
        <f t="shared" si="3"/>
        <v>12</v>
      </c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</row>
    <row r="33" spans="1:121" s="27" customFormat="1" x14ac:dyDescent="0.2">
      <c r="A33" s="26">
        <v>23</v>
      </c>
      <c r="B33" s="29">
        <v>122</v>
      </c>
      <c r="C33" s="27" t="s">
        <v>139</v>
      </c>
      <c r="D33" s="31" t="s">
        <v>140</v>
      </c>
      <c r="E33" s="66" t="s">
        <v>117</v>
      </c>
      <c r="F33" s="66" t="s">
        <v>141</v>
      </c>
      <c r="G33" s="5">
        <v>87</v>
      </c>
      <c r="H33" s="5">
        <v>87</v>
      </c>
      <c r="I33" s="5">
        <v>88</v>
      </c>
      <c r="J33" s="5">
        <v>86</v>
      </c>
      <c r="K33" s="5">
        <v>83</v>
      </c>
      <c r="L33" s="5">
        <v>84</v>
      </c>
      <c r="M33" s="65">
        <f t="shared" si="0"/>
        <v>515</v>
      </c>
      <c r="N33" s="5">
        <v>2</v>
      </c>
      <c r="O33" s="5">
        <v>93</v>
      </c>
      <c r="P33" s="5">
        <v>84</v>
      </c>
      <c r="Q33" s="5">
        <v>86</v>
      </c>
      <c r="R33" s="5">
        <v>87</v>
      </c>
      <c r="S33" s="5">
        <v>84</v>
      </c>
      <c r="T33" s="5">
        <v>89</v>
      </c>
      <c r="U33" s="68">
        <f t="shared" si="1"/>
        <v>523</v>
      </c>
      <c r="V33" s="5">
        <v>7</v>
      </c>
      <c r="W33" s="70">
        <f t="shared" si="2"/>
        <v>1038</v>
      </c>
      <c r="X33" s="70">
        <f t="shared" si="3"/>
        <v>9</v>
      </c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</row>
    <row r="34" spans="1:121" s="27" customFormat="1" x14ac:dyDescent="0.2">
      <c r="A34" s="26">
        <v>24</v>
      </c>
      <c r="B34" s="29">
        <v>144</v>
      </c>
      <c r="C34" s="27" t="s">
        <v>148</v>
      </c>
      <c r="D34" s="31" t="s">
        <v>149</v>
      </c>
      <c r="E34" s="70" t="s">
        <v>51</v>
      </c>
      <c r="F34" s="70" t="s">
        <v>41</v>
      </c>
      <c r="G34" s="5">
        <v>85</v>
      </c>
      <c r="H34" s="5">
        <v>89</v>
      </c>
      <c r="I34" s="5">
        <v>88</v>
      </c>
      <c r="J34" s="5">
        <v>90</v>
      </c>
      <c r="K34" s="5">
        <v>83</v>
      </c>
      <c r="L34" s="5">
        <v>83</v>
      </c>
      <c r="M34" s="65">
        <f t="shared" si="0"/>
        <v>518</v>
      </c>
      <c r="N34" s="5">
        <v>2</v>
      </c>
      <c r="O34" s="5">
        <v>81</v>
      </c>
      <c r="P34" s="5">
        <v>83</v>
      </c>
      <c r="Q34" s="5">
        <v>88</v>
      </c>
      <c r="R34" s="5">
        <v>87</v>
      </c>
      <c r="S34" s="5">
        <v>87</v>
      </c>
      <c r="T34" s="5">
        <v>88</v>
      </c>
      <c r="U34" s="68">
        <f t="shared" si="1"/>
        <v>514</v>
      </c>
      <c r="V34" s="5">
        <v>3</v>
      </c>
      <c r="W34" s="70">
        <f t="shared" si="2"/>
        <v>1032</v>
      </c>
      <c r="X34" s="70">
        <f t="shared" si="3"/>
        <v>5</v>
      </c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</row>
    <row r="35" spans="1:121" s="27" customFormat="1" x14ac:dyDescent="0.2">
      <c r="A35" s="26">
        <v>25</v>
      </c>
      <c r="B35" s="29">
        <v>110</v>
      </c>
      <c r="C35" s="30" t="s">
        <v>127</v>
      </c>
      <c r="D35" s="31" t="s">
        <v>128</v>
      </c>
      <c r="E35" s="66" t="s">
        <v>54</v>
      </c>
      <c r="F35" s="66" t="s">
        <v>41</v>
      </c>
      <c r="G35" s="5">
        <v>88</v>
      </c>
      <c r="H35" s="5">
        <v>89</v>
      </c>
      <c r="I35" s="5">
        <v>87</v>
      </c>
      <c r="J35" s="5">
        <v>86</v>
      </c>
      <c r="K35" s="5">
        <v>82</v>
      </c>
      <c r="L35" s="5">
        <v>89</v>
      </c>
      <c r="M35" s="65">
        <f t="shared" si="0"/>
        <v>521</v>
      </c>
      <c r="N35" s="5">
        <v>7</v>
      </c>
      <c r="O35" s="5">
        <v>82</v>
      </c>
      <c r="P35" s="5">
        <v>86</v>
      </c>
      <c r="Q35" s="5">
        <v>82</v>
      </c>
      <c r="R35" s="5">
        <v>87</v>
      </c>
      <c r="S35" s="5">
        <v>83</v>
      </c>
      <c r="T35" s="5">
        <v>85</v>
      </c>
      <c r="U35" s="68">
        <f t="shared" si="1"/>
        <v>505</v>
      </c>
      <c r="V35" s="5">
        <v>4</v>
      </c>
      <c r="W35" s="70">
        <f t="shared" si="2"/>
        <v>1026</v>
      </c>
      <c r="X35" s="70">
        <f t="shared" si="3"/>
        <v>11</v>
      </c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</row>
    <row r="36" spans="1:121" s="27" customFormat="1" x14ac:dyDescent="0.2">
      <c r="A36" s="26">
        <v>26</v>
      </c>
      <c r="B36" s="29">
        <v>147</v>
      </c>
      <c r="C36" s="30" t="s">
        <v>17</v>
      </c>
      <c r="D36" s="31" t="s">
        <v>145</v>
      </c>
      <c r="E36" s="70"/>
      <c r="F36" s="70" t="s">
        <v>29</v>
      </c>
      <c r="G36" s="5">
        <v>82</v>
      </c>
      <c r="H36" s="5">
        <v>88</v>
      </c>
      <c r="I36" s="5">
        <v>83</v>
      </c>
      <c r="J36" s="5">
        <v>83</v>
      </c>
      <c r="K36" s="5">
        <v>80</v>
      </c>
      <c r="L36" s="5">
        <v>83</v>
      </c>
      <c r="M36" s="65">
        <f t="shared" si="0"/>
        <v>499</v>
      </c>
      <c r="N36" s="5">
        <v>2</v>
      </c>
      <c r="O36" s="5">
        <v>82</v>
      </c>
      <c r="P36" s="5">
        <v>79</v>
      </c>
      <c r="Q36" s="5">
        <v>84</v>
      </c>
      <c r="R36" s="5">
        <v>90</v>
      </c>
      <c r="S36" s="5">
        <v>82</v>
      </c>
      <c r="T36" s="5">
        <v>83</v>
      </c>
      <c r="U36" s="68">
        <f t="shared" si="1"/>
        <v>500</v>
      </c>
      <c r="V36" s="5">
        <v>3</v>
      </c>
      <c r="W36" s="70">
        <f t="shared" si="2"/>
        <v>999</v>
      </c>
      <c r="X36" s="70">
        <f t="shared" si="3"/>
        <v>5</v>
      </c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</row>
    <row r="37" spans="1:121" s="27" customFormat="1" x14ac:dyDescent="0.2">
      <c r="A37" s="26">
        <v>27</v>
      </c>
      <c r="B37" s="29">
        <v>148</v>
      </c>
      <c r="C37" s="30" t="s">
        <v>119</v>
      </c>
      <c r="D37" s="31" t="s">
        <v>120</v>
      </c>
      <c r="E37" s="66"/>
      <c r="F37" s="66" t="s">
        <v>121</v>
      </c>
      <c r="G37" s="5">
        <v>83</v>
      </c>
      <c r="H37" s="5">
        <v>83</v>
      </c>
      <c r="I37" s="5">
        <v>78</v>
      </c>
      <c r="J37" s="5">
        <v>85</v>
      </c>
      <c r="K37" s="5">
        <v>82</v>
      </c>
      <c r="L37" s="5">
        <v>82</v>
      </c>
      <c r="M37" s="65">
        <f t="shared" si="0"/>
        <v>493</v>
      </c>
      <c r="N37" s="5">
        <v>2</v>
      </c>
      <c r="O37" s="5">
        <v>85</v>
      </c>
      <c r="P37" s="5">
        <v>93</v>
      </c>
      <c r="Q37" s="5">
        <v>84</v>
      </c>
      <c r="R37" s="5">
        <v>82</v>
      </c>
      <c r="S37" s="5">
        <v>76</v>
      </c>
      <c r="T37" s="5">
        <v>81</v>
      </c>
      <c r="U37" s="68">
        <f t="shared" si="1"/>
        <v>501</v>
      </c>
      <c r="V37" s="5">
        <v>4</v>
      </c>
      <c r="W37" s="70">
        <f t="shared" si="2"/>
        <v>994</v>
      </c>
      <c r="X37" s="70">
        <f t="shared" si="3"/>
        <v>6</v>
      </c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</row>
    <row r="38" spans="1:121" s="27" customFormat="1" x14ac:dyDescent="0.2">
      <c r="A38" s="26">
        <v>28</v>
      </c>
      <c r="B38" s="29">
        <v>113</v>
      </c>
      <c r="C38" s="30" t="s">
        <v>49</v>
      </c>
      <c r="D38" s="31" t="s">
        <v>122</v>
      </c>
      <c r="E38" s="66" t="s">
        <v>51</v>
      </c>
      <c r="F38" s="66" t="s">
        <v>41</v>
      </c>
      <c r="G38" s="5">
        <v>79</v>
      </c>
      <c r="H38" s="5">
        <v>81</v>
      </c>
      <c r="I38" s="5">
        <v>83</v>
      </c>
      <c r="J38" s="5">
        <v>83</v>
      </c>
      <c r="K38" s="5">
        <v>89</v>
      </c>
      <c r="L38" s="5">
        <v>87</v>
      </c>
      <c r="M38" s="65">
        <f t="shared" si="0"/>
        <v>502</v>
      </c>
      <c r="N38" s="5">
        <v>3</v>
      </c>
      <c r="O38" s="5">
        <v>79</v>
      </c>
      <c r="P38" s="5">
        <v>84</v>
      </c>
      <c r="Q38" s="5">
        <v>86</v>
      </c>
      <c r="R38" s="5">
        <v>88</v>
      </c>
      <c r="S38" s="5">
        <v>84</v>
      </c>
      <c r="T38" s="5">
        <v>70</v>
      </c>
      <c r="U38" s="68">
        <f t="shared" si="1"/>
        <v>491</v>
      </c>
      <c r="V38" s="5">
        <v>3</v>
      </c>
      <c r="W38" s="70">
        <f t="shared" si="2"/>
        <v>993</v>
      </c>
      <c r="X38" s="70">
        <f t="shared" si="3"/>
        <v>6</v>
      </c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</row>
    <row r="39" spans="1:121" s="27" customFormat="1" x14ac:dyDescent="0.2">
      <c r="A39" s="26">
        <v>29</v>
      </c>
      <c r="B39" s="29">
        <v>137</v>
      </c>
      <c r="C39" s="30" t="s">
        <v>123</v>
      </c>
      <c r="D39" s="31" t="s">
        <v>124</v>
      </c>
      <c r="E39" s="66"/>
      <c r="F39" s="66" t="s">
        <v>57</v>
      </c>
      <c r="G39" s="5">
        <v>89</v>
      </c>
      <c r="H39" s="5">
        <v>87</v>
      </c>
      <c r="I39" s="5">
        <v>84</v>
      </c>
      <c r="J39" s="5">
        <v>90</v>
      </c>
      <c r="K39" s="5">
        <v>90</v>
      </c>
      <c r="L39" s="5">
        <v>88</v>
      </c>
      <c r="M39" s="65">
        <f t="shared" si="0"/>
        <v>528</v>
      </c>
      <c r="N39" s="5">
        <v>8</v>
      </c>
      <c r="O39" s="27">
        <v>94</v>
      </c>
      <c r="P39" s="5">
        <v>81</v>
      </c>
      <c r="Q39" s="5">
        <v>87</v>
      </c>
      <c r="R39" s="5">
        <v>88</v>
      </c>
      <c r="S39" s="5">
        <v>89</v>
      </c>
      <c r="T39" s="5">
        <v>85</v>
      </c>
      <c r="U39" s="68">
        <f>SUM(P39:T39)</f>
        <v>430</v>
      </c>
      <c r="V39" s="5">
        <v>4</v>
      </c>
      <c r="W39" s="70">
        <f t="shared" si="2"/>
        <v>958</v>
      </c>
      <c r="X39" s="70">
        <f t="shared" si="3"/>
        <v>12</v>
      </c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</row>
    <row r="40" spans="1:121" s="27" customFormat="1" x14ac:dyDescent="0.2">
      <c r="A40" s="26">
        <v>30</v>
      </c>
      <c r="B40" s="29">
        <v>169</v>
      </c>
      <c r="C40" s="27" t="s">
        <v>132</v>
      </c>
      <c r="D40" s="31" t="s">
        <v>133</v>
      </c>
      <c r="E40" s="66" t="s">
        <v>54</v>
      </c>
      <c r="F40" s="66" t="s">
        <v>134</v>
      </c>
      <c r="G40" s="5">
        <v>82</v>
      </c>
      <c r="H40" s="5">
        <v>81</v>
      </c>
      <c r="I40" s="5">
        <v>76</v>
      </c>
      <c r="J40" s="5">
        <v>75</v>
      </c>
      <c r="K40" s="5">
        <v>82</v>
      </c>
      <c r="L40" s="5">
        <v>76</v>
      </c>
      <c r="M40" s="65">
        <f t="shared" si="0"/>
        <v>472</v>
      </c>
      <c r="N40" s="5">
        <v>2</v>
      </c>
      <c r="O40" s="5">
        <v>80</v>
      </c>
      <c r="P40" s="5">
        <v>72</v>
      </c>
      <c r="Q40" s="5">
        <v>73</v>
      </c>
      <c r="R40" s="5">
        <v>81</v>
      </c>
      <c r="S40" s="5">
        <v>82</v>
      </c>
      <c r="T40" s="5">
        <v>73</v>
      </c>
      <c r="U40" s="68">
        <f>SUM(O40:T40)</f>
        <v>461</v>
      </c>
      <c r="V40" s="5">
        <v>3</v>
      </c>
      <c r="W40" s="70">
        <f t="shared" si="2"/>
        <v>933</v>
      </c>
      <c r="X40" s="70">
        <f t="shared" si="3"/>
        <v>5</v>
      </c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</row>
    <row r="41" spans="1:121" s="27" customFormat="1" x14ac:dyDescent="0.2">
      <c r="A41" s="26">
        <v>31</v>
      </c>
      <c r="B41" s="29">
        <v>107</v>
      </c>
      <c r="C41" s="30" t="s">
        <v>135</v>
      </c>
      <c r="D41" s="31" t="s">
        <v>136</v>
      </c>
      <c r="E41" s="66"/>
      <c r="F41" s="66" t="s">
        <v>65</v>
      </c>
      <c r="G41" s="5">
        <v>66</v>
      </c>
      <c r="H41" s="5">
        <v>68</v>
      </c>
      <c r="I41" s="5">
        <v>73</v>
      </c>
      <c r="J41" s="5">
        <v>68</v>
      </c>
      <c r="K41" s="5">
        <v>76</v>
      </c>
      <c r="L41" s="5">
        <v>68</v>
      </c>
      <c r="M41" s="65">
        <f t="shared" si="0"/>
        <v>419</v>
      </c>
      <c r="N41" s="5">
        <v>1</v>
      </c>
      <c r="O41" s="5">
        <v>74</v>
      </c>
      <c r="P41" s="5">
        <v>71</v>
      </c>
      <c r="Q41" s="5">
        <v>62</v>
      </c>
      <c r="R41" s="5">
        <v>60</v>
      </c>
      <c r="S41" s="5">
        <v>63</v>
      </c>
      <c r="T41" s="5">
        <v>76</v>
      </c>
      <c r="U41" s="68">
        <f>SUM(O41:T41)</f>
        <v>406</v>
      </c>
      <c r="V41" s="5">
        <v>1</v>
      </c>
      <c r="W41" s="70">
        <f t="shared" si="2"/>
        <v>825</v>
      </c>
      <c r="X41" s="70">
        <f t="shared" si="3"/>
        <v>2</v>
      </c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</row>
    <row r="42" spans="1:121" s="27" customFormat="1" x14ac:dyDescent="0.2">
      <c r="A42" s="26">
        <v>32</v>
      </c>
      <c r="B42" s="29"/>
      <c r="D42" s="31"/>
      <c r="E42" s="26"/>
      <c r="F42" s="26"/>
      <c r="G42" s="26"/>
      <c r="O42" s="5"/>
      <c r="P42" s="5"/>
      <c r="Q42" s="5"/>
      <c r="R42" s="5"/>
      <c r="S42" s="5"/>
      <c r="T42" s="5"/>
      <c r="U42" s="68"/>
      <c r="V42" s="5"/>
      <c r="W42" s="70"/>
      <c r="X42" s="70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</row>
    <row r="43" spans="1:121" s="27" customFormat="1" x14ac:dyDescent="0.2">
      <c r="A43" s="26"/>
      <c r="B43" s="29"/>
      <c r="E43" s="26"/>
      <c r="F43" s="26"/>
      <c r="G43" s="26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</row>
    <row r="44" spans="1:121" ht="18" x14ac:dyDescent="0.2">
      <c r="B44" s="18"/>
      <c r="C44" s="18"/>
      <c r="D44" s="10"/>
      <c r="E44" s="10"/>
      <c r="F44" s="10"/>
      <c r="G44" s="10"/>
      <c r="H44" s="18"/>
      <c r="I44" s="18"/>
      <c r="J44" s="18"/>
      <c r="K44" s="18"/>
      <c r="L44" s="18"/>
      <c r="M44" s="18"/>
      <c r="N44" s="18"/>
    </row>
    <row r="45" spans="1:121" s="22" customFormat="1" ht="18" x14ac:dyDescent="0.2">
      <c r="A45" s="10" t="s">
        <v>37</v>
      </c>
      <c r="B45" s="18"/>
      <c r="C45" s="18"/>
      <c r="D45" s="10"/>
      <c r="E45" s="10"/>
      <c r="F45" s="10"/>
      <c r="G45" s="10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121" s="22" customFormat="1" ht="18" x14ac:dyDescent="0.2">
      <c r="A46" s="10" t="s">
        <v>34</v>
      </c>
      <c r="B46" s="18"/>
      <c r="C46" s="18"/>
      <c r="D46" s="10"/>
      <c r="E46" s="10"/>
      <c r="F46" s="10"/>
      <c r="G46" s="10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121" s="22" customFormat="1" ht="18" x14ac:dyDescent="0.2">
      <c r="A47" s="10" t="s">
        <v>38</v>
      </c>
      <c r="B47" s="18"/>
      <c r="C47" s="10"/>
      <c r="D47" s="10"/>
      <c r="E47" s="10"/>
      <c r="F47" s="10"/>
      <c r="G47" s="10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121" s="22" customFormat="1" ht="18" x14ac:dyDescent="0.2">
      <c r="A48" s="18"/>
      <c r="B48" s="1"/>
      <c r="C48" s="1"/>
      <c r="D48" s="1"/>
      <c r="E48" s="1"/>
      <c r="F48" s="1"/>
      <c r="G48" s="2"/>
      <c r="H48" s="2"/>
      <c r="I48" s="2"/>
      <c r="J48" s="2"/>
      <c r="K48" s="2"/>
      <c r="L48" s="2"/>
      <c r="M48" s="2"/>
      <c r="N48" s="2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117" s="2" customFormat="1" ht="18" x14ac:dyDescent="0.2">
      <c r="A49" s="1" t="s">
        <v>13</v>
      </c>
      <c r="B49" s="1"/>
      <c r="C49" s="1"/>
      <c r="D49" s="1" t="s">
        <v>275</v>
      </c>
      <c r="E49" s="1"/>
      <c r="F49" s="1"/>
    </row>
    <row r="50" spans="1:117" s="2" customFormat="1" ht="18" x14ac:dyDescent="0.2">
      <c r="A50" s="1" t="s">
        <v>14</v>
      </c>
      <c r="B50" s="1"/>
      <c r="C50" s="1"/>
      <c r="D50" s="1" t="s">
        <v>107</v>
      </c>
      <c r="E50" s="1"/>
      <c r="F50" s="1"/>
    </row>
    <row r="51" spans="1:117" s="2" customFormat="1" ht="18" x14ac:dyDescent="0.2">
      <c r="A51" s="1" t="s">
        <v>15</v>
      </c>
      <c r="B51" s="1"/>
      <c r="C51" s="1"/>
      <c r="D51" s="1" t="s">
        <v>276</v>
      </c>
      <c r="E51" s="1"/>
      <c r="F51" s="1"/>
    </row>
    <row r="52" spans="1:117" s="2" customFormat="1" ht="18" x14ac:dyDescent="0.2">
      <c r="A52" s="1"/>
      <c r="B52" s="1"/>
      <c r="C52" s="1"/>
      <c r="D52" s="1"/>
      <c r="E52" s="1"/>
      <c r="F52" s="1"/>
    </row>
    <row r="53" spans="1:117" s="2" customFormat="1" ht="18" x14ac:dyDescent="0.2">
      <c r="A53" s="1" t="s">
        <v>280</v>
      </c>
      <c r="B53" s="1"/>
      <c r="C53" s="1"/>
      <c r="D53" s="1" t="s">
        <v>105</v>
      </c>
      <c r="E53" s="1"/>
      <c r="F53" s="1"/>
    </row>
    <row r="54" spans="1:117" s="2" customFormat="1" ht="18" x14ac:dyDescent="0.2">
      <c r="A54" s="1" t="s">
        <v>281</v>
      </c>
      <c r="B54" s="1"/>
      <c r="C54" s="1"/>
      <c r="D54" s="1" t="s">
        <v>298</v>
      </c>
      <c r="E54" s="1"/>
      <c r="F54" s="1"/>
    </row>
    <row r="55" spans="1:117" s="2" customFormat="1" ht="18" x14ac:dyDescent="0.2">
      <c r="A55" s="1" t="s">
        <v>282</v>
      </c>
      <c r="B55" s="1"/>
      <c r="C55" s="1"/>
      <c r="D55" s="1" t="s">
        <v>299</v>
      </c>
      <c r="E55" s="1"/>
      <c r="F55" s="1"/>
    </row>
    <row r="56" spans="1:117" s="2" customFormat="1" ht="18" x14ac:dyDescent="0.2">
      <c r="A56" s="1"/>
      <c r="B56" s="1"/>
      <c r="C56" s="1"/>
      <c r="D56" s="1"/>
      <c r="E56" s="1"/>
      <c r="F56" s="1"/>
    </row>
    <row r="57" spans="1:117" s="2" customFormat="1" ht="18" x14ac:dyDescent="0.2">
      <c r="A57" s="1" t="s">
        <v>283</v>
      </c>
      <c r="B57" s="1"/>
      <c r="C57" s="1"/>
      <c r="D57" s="1" t="s">
        <v>300</v>
      </c>
      <c r="E57" s="1"/>
      <c r="F57" s="1"/>
    </row>
    <row r="58" spans="1:117" s="2" customFormat="1" ht="18" x14ac:dyDescent="0.2">
      <c r="A58" s="1" t="s">
        <v>284</v>
      </c>
      <c r="B58" s="1"/>
      <c r="C58" s="1"/>
      <c r="D58" s="1" t="s">
        <v>301</v>
      </c>
      <c r="E58" s="1"/>
      <c r="F58" s="1"/>
    </row>
    <row r="59" spans="1:117" s="2" customFormat="1" ht="18" x14ac:dyDescent="0.2">
      <c r="A59" s="1" t="s">
        <v>285</v>
      </c>
      <c r="B59" s="1"/>
      <c r="C59" s="1"/>
      <c r="D59" s="1" t="s">
        <v>302</v>
      </c>
      <c r="E59" s="1"/>
      <c r="F59" s="1"/>
    </row>
    <row r="60" spans="1:117" s="2" customFormat="1" ht="18" x14ac:dyDescent="0.2">
      <c r="A60" s="1"/>
      <c r="B60" s="1"/>
      <c r="C60" s="1"/>
      <c r="D60" s="1"/>
      <c r="E60" s="1"/>
      <c r="F60" s="1"/>
    </row>
    <row r="61" spans="1:117" s="2" customFormat="1" ht="18" x14ac:dyDescent="0.2">
      <c r="A61" s="3" t="s">
        <v>3</v>
      </c>
      <c r="B61" s="3" t="s">
        <v>4</v>
      </c>
      <c r="C61" s="1" t="s">
        <v>5</v>
      </c>
      <c r="D61" s="1" t="s">
        <v>6</v>
      </c>
      <c r="E61" s="3" t="s">
        <v>144</v>
      </c>
      <c r="F61" s="64" t="s">
        <v>47</v>
      </c>
      <c r="G61" s="3">
        <v>1</v>
      </c>
      <c r="H61" s="3">
        <v>2</v>
      </c>
      <c r="I61" s="3">
        <v>3</v>
      </c>
      <c r="J61" s="3">
        <v>4</v>
      </c>
      <c r="K61" s="3">
        <v>5</v>
      </c>
      <c r="L61" s="3">
        <v>6</v>
      </c>
      <c r="M61" s="3" t="s">
        <v>8</v>
      </c>
      <c r="N61" s="3" t="s">
        <v>30</v>
      </c>
      <c r="O61" s="3">
        <v>1</v>
      </c>
      <c r="P61" s="3">
        <v>2</v>
      </c>
      <c r="Q61" s="3">
        <v>3</v>
      </c>
      <c r="R61" s="3">
        <v>4</v>
      </c>
      <c r="S61" s="3">
        <v>5</v>
      </c>
      <c r="T61" s="3">
        <v>6</v>
      </c>
      <c r="U61" s="3" t="s">
        <v>9</v>
      </c>
      <c r="V61" s="3" t="s">
        <v>28</v>
      </c>
      <c r="W61" s="3" t="s">
        <v>10</v>
      </c>
      <c r="X61" s="3" t="s">
        <v>29</v>
      </c>
    </row>
    <row r="62" spans="1:117" s="3" customFormat="1" ht="18" x14ac:dyDescent="0.2">
      <c r="A62" s="26">
        <v>1</v>
      </c>
      <c r="B62" s="29">
        <v>175</v>
      </c>
      <c r="C62" s="27" t="s">
        <v>159</v>
      </c>
      <c r="D62" s="27" t="s">
        <v>160</v>
      </c>
      <c r="E62" s="26" t="s">
        <v>117</v>
      </c>
      <c r="F62" s="26" t="s">
        <v>57</v>
      </c>
      <c r="G62" s="65">
        <v>92</v>
      </c>
      <c r="H62" s="65">
        <v>95</v>
      </c>
      <c r="I62" s="65">
        <v>94</v>
      </c>
      <c r="J62" s="65">
        <v>93</v>
      </c>
      <c r="K62" s="65">
        <v>91</v>
      </c>
      <c r="L62" s="65">
        <v>93</v>
      </c>
      <c r="M62" s="65">
        <f t="shared" ref="M62:M73" si="4">SUM(G62:L62)</f>
        <v>558</v>
      </c>
      <c r="N62" s="65">
        <v>13</v>
      </c>
      <c r="O62" s="68">
        <v>93</v>
      </c>
      <c r="P62" s="68">
        <v>95</v>
      </c>
      <c r="Q62" s="68">
        <v>94</v>
      </c>
      <c r="R62" s="68">
        <v>91</v>
      </c>
      <c r="S62" s="68">
        <v>93</v>
      </c>
      <c r="T62" s="68">
        <v>94</v>
      </c>
      <c r="U62" s="68">
        <f t="shared" ref="U62:U73" si="5">SUM(O62:T62)</f>
        <v>560</v>
      </c>
      <c r="V62" s="68">
        <v>10</v>
      </c>
      <c r="W62" s="68">
        <f t="shared" ref="W62:W73" si="6">U62+M62</f>
        <v>1118</v>
      </c>
      <c r="X62" s="68">
        <f t="shared" ref="X62:X73" si="7">V62+N62</f>
        <v>23</v>
      </c>
    </row>
    <row r="63" spans="1:117" s="27" customFormat="1" x14ac:dyDescent="0.2">
      <c r="A63" s="26">
        <v>2</v>
      </c>
      <c r="B63" s="29">
        <v>104</v>
      </c>
      <c r="C63" s="30" t="s">
        <v>115</v>
      </c>
      <c r="D63" s="31" t="s">
        <v>116</v>
      </c>
      <c r="E63" s="26" t="s">
        <v>117</v>
      </c>
      <c r="F63" s="26" t="s">
        <v>118</v>
      </c>
      <c r="G63" s="65">
        <v>95</v>
      </c>
      <c r="H63" s="65">
        <v>95</v>
      </c>
      <c r="I63" s="65">
        <v>91</v>
      </c>
      <c r="J63" s="65">
        <v>93</v>
      </c>
      <c r="K63" s="65">
        <v>93</v>
      </c>
      <c r="L63" s="65">
        <v>93</v>
      </c>
      <c r="M63" s="65">
        <f t="shared" si="4"/>
        <v>560</v>
      </c>
      <c r="N63" s="65">
        <v>9</v>
      </c>
      <c r="O63" s="68">
        <v>94</v>
      </c>
      <c r="P63" s="68">
        <v>94</v>
      </c>
      <c r="Q63" s="68">
        <v>90</v>
      </c>
      <c r="R63" s="68">
        <v>90</v>
      </c>
      <c r="S63" s="68">
        <v>94</v>
      </c>
      <c r="T63" s="68">
        <v>96</v>
      </c>
      <c r="U63" s="68">
        <f t="shared" si="5"/>
        <v>558</v>
      </c>
      <c r="V63" s="68">
        <v>6</v>
      </c>
      <c r="W63" s="68">
        <f t="shared" si="6"/>
        <v>1118</v>
      </c>
      <c r="X63" s="68">
        <f t="shared" si="7"/>
        <v>15</v>
      </c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</row>
    <row r="64" spans="1:117" s="27" customFormat="1" x14ac:dyDescent="0.2">
      <c r="A64" s="26">
        <v>3</v>
      </c>
      <c r="B64" s="29">
        <v>162</v>
      </c>
      <c r="C64" s="27" t="s">
        <v>23</v>
      </c>
      <c r="D64" s="31" t="s">
        <v>125</v>
      </c>
      <c r="E64" s="26" t="s">
        <v>54</v>
      </c>
      <c r="F64" s="26" t="s">
        <v>41</v>
      </c>
      <c r="G64" s="65">
        <v>89</v>
      </c>
      <c r="H64" s="65">
        <v>93</v>
      </c>
      <c r="I64" s="65">
        <v>96</v>
      </c>
      <c r="J64" s="65">
        <v>92</v>
      </c>
      <c r="K64" s="65">
        <v>91</v>
      </c>
      <c r="L64" s="65">
        <v>92</v>
      </c>
      <c r="M64" s="65">
        <f t="shared" si="4"/>
        <v>553</v>
      </c>
      <c r="N64" s="65">
        <v>12</v>
      </c>
      <c r="O64" s="68">
        <v>94</v>
      </c>
      <c r="P64" s="68">
        <v>95</v>
      </c>
      <c r="Q64" s="68">
        <v>91</v>
      </c>
      <c r="R64" s="68">
        <v>93</v>
      </c>
      <c r="S64" s="68">
        <v>95</v>
      </c>
      <c r="T64" s="68">
        <v>93</v>
      </c>
      <c r="U64" s="68">
        <f t="shared" si="5"/>
        <v>561</v>
      </c>
      <c r="V64" s="68">
        <v>9</v>
      </c>
      <c r="W64" s="68">
        <f t="shared" si="6"/>
        <v>1114</v>
      </c>
      <c r="X64" s="68">
        <f t="shared" si="7"/>
        <v>21</v>
      </c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</row>
    <row r="65" spans="1:117" s="27" customFormat="1" x14ac:dyDescent="0.2">
      <c r="A65" s="26">
        <v>4</v>
      </c>
      <c r="B65" s="29">
        <v>128</v>
      </c>
      <c r="C65" s="27" t="s">
        <v>20</v>
      </c>
      <c r="D65" s="27" t="s">
        <v>147</v>
      </c>
      <c r="E65" s="26" t="s">
        <v>51</v>
      </c>
      <c r="F65" s="26" t="s">
        <v>41</v>
      </c>
      <c r="G65" s="65">
        <v>92</v>
      </c>
      <c r="H65" s="65">
        <v>90</v>
      </c>
      <c r="I65" s="65">
        <v>89</v>
      </c>
      <c r="J65" s="65">
        <v>90</v>
      </c>
      <c r="K65" s="65">
        <v>90</v>
      </c>
      <c r="L65" s="65">
        <v>96</v>
      </c>
      <c r="M65" s="65">
        <f t="shared" si="4"/>
        <v>547</v>
      </c>
      <c r="N65" s="65">
        <v>12</v>
      </c>
      <c r="O65" s="68">
        <v>90</v>
      </c>
      <c r="P65" s="68">
        <v>94</v>
      </c>
      <c r="Q65" s="68">
        <v>94</v>
      </c>
      <c r="R65" s="68">
        <v>95</v>
      </c>
      <c r="S65" s="68">
        <v>89</v>
      </c>
      <c r="T65" s="68">
        <v>95</v>
      </c>
      <c r="U65" s="68">
        <f t="shared" si="5"/>
        <v>557</v>
      </c>
      <c r="V65" s="68">
        <v>11</v>
      </c>
      <c r="W65" s="68">
        <f t="shared" si="6"/>
        <v>1104</v>
      </c>
      <c r="X65" s="68">
        <f t="shared" si="7"/>
        <v>23</v>
      </c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</row>
    <row r="66" spans="1:117" s="27" customFormat="1" x14ac:dyDescent="0.2">
      <c r="A66" s="26">
        <v>5</v>
      </c>
      <c r="B66" s="29">
        <v>124</v>
      </c>
      <c r="C66" s="27" t="s">
        <v>142</v>
      </c>
      <c r="D66" s="27" t="s">
        <v>143</v>
      </c>
      <c r="E66" s="26" t="s">
        <v>51</v>
      </c>
      <c r="F66" s="26" t="s">
        <v>41</v>
      </c>
      <c r="G66" s="65">
        <v>90</v>
      </c>
      <c r="H66" s="65">
        <v>92</v>
      </c>
      <c r="I66" s="65">
        <v>86</v>
      </c>
      <c r="J66" s="65">
        <v>92</v>
      </c>
      <c r="K66" s="65">
        <v>92</v>
      </c>
      <c r="L66" s="65">
        <v>90</v>
      </c>
      <c r="M66" s="65">
        <f t="shared" si="4"/>
        <v>542</v>
      </c>
      <c r="N66" s="65">
        <v>5</v>
      </c>
      <c r="O66" s="68">
        <v>86</v>
      </c>
      <c r="P66" s="68">
        <v>88</v>
      </c>
      <c r="Q66" s="68">
        <v>89</v>
      </c>
      <c r="R66" s="68">
        <v>91</v>
      </c>
      <c r="S66" s="68">
        <v>89</v>
      </c>
      <c r="T66" s="68">
        <v>92</v>
      </c>
      <c r="U66" s="68">
        <f t="shared" si="5"/>
        <v>535</v>
      </c>
      <c r="V66" s="68">
        <v>8</v>
      </c>
      <c r="W66" s="68">
        <f t="shared" si="6"/>
        <v>1077</v>
      </c>
      <c r="X66" s="68">
        <f t="shared" si="7"/>
        <v>13</v>
      </c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</row>
    <row r="67" spans="1:117" s="27" customFormat="1" x14ac:dyDescent="0.2">
      <c r="A67" s="26">
        <v>6</v>
      </c>
      <c r="B67" s="29">
        <v>150</v>
      </c>
      <c r="C67" s="27" t="s">
        <v>163</v>
      </c>
      <c r="D67" s="27" t="s">
        <v>164</v>
      </c>
      <c r="E67" s="26" t="s">
        <v>51</v>
      </c>
      <c r="F67" s="26" t="s">
        <v>134</v>
      </c>
      <c r="G67" s="65">
        <v>85</v>
      </c>
      <c r="H67" s="65">
        <v>92</v>
      </c>
      <c r="I67" s="65">
        <v>89</v>
      </c>
      <c r="J67" s="65">
        <v>90</v>
      </c>
      <c r="K67" s="65">
        <v>88</v>
      </c>
      <c r="L67" s="65">
        <v>98</v>
      </c>
      <c r="M67" s="65">
        <f t="shared" si="4"/>
        <v>542</v>
      </c>
      <c r="N67" s="65">
        <v>8</v>
      </c>
      <c r="O67" s="68">
        <v>85</v>
      </c>
      <c r="P67" s="68">
        <v>93</v>
      </c>
      <c r="Q67" s="68">
        <v>86</v>
      </c>
      <c r="R67" s="68">
        <v>91</v>
      </c>
      <c r="S67" s="68">
        <v>86</v>
      </c>
      <c r="T67" s="68">
        <v>82</v>
      </c>
      <c r="U67" s="68">
        <f t="shared" si="5"/>
        <v>523</v>
      </c>
      <c r="V67" s="68">
        <v>5</v>
      </c>
      <c r="W67" s="68">
        <f t="shared" si="6"/>
        <v>1065</v>
      </c>
      <c r="X67" s="68">
        <f t="shared" si="7"/>
        <v>13</v>
      </c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</row>
    <row r="68" spans="1:117" s="27" customFormat="1" x14ac:dyDescent="0.2">
      <c r="A68" s="26">
        <v>7</v>
      </c>
      <c r="B68" s="29">
        <v>109</v>
      </c>
      <c r="C68" s="27" t="s">
        <v>52</v>
      </c>
      <c r="D68" s="27" t="s">
        <v>156</v>
      </c>
      <c r="E68" s="26" t="s">
        <v>54</v>
      </c>
      <c r="F68" s="26" t="s">
        <v>41</v>
      </c>
      <c r="G68" s="65">
        <v>90</v>
      </c>
      <c r="H68" s="65">
        <v>82</v>
      </c>
      <c r="I68" s="65">
        <v>93</v>
      </c>
      <c r="J68" s="65">
        <v>86</v>
      </c>
      <c r="K68" s="65">
        <v>89</v>
      </c>
      <c r="L68" s="65">
        <v>85</v>
      </c>
      <c r="M68" s="65">
        <f t="shared" si="4"/>
        <v>525</v>
      </c>
      <c r="N68" s="65">
        <v>7</v>
      </c>
      <c r="O68" s="68">
        <v>84</v>
      </c>
      <c r="P68" s="68">
        <v>87</v>
      </c>
      <c r="Q68" s="68">
        <v>84</v>
      </c>
      <c r="R68" s="68">
        <v>87</v>
      </c>
      <c r="S68" s="68">
        <v>90</v>
      </c>
      <c r="T68" s="68">
        <v>89</v>
      </c>
      <c r="U68" s="68">
        <f t="shared" si="5"/>
        <v>521</v>
      </c>
      <c r="V68" s="68">
        <v>5</v>
      </c>
      <c r="W68" s="68">
        <f t="shared" si="6"/>
        <v>1046</v>
      </c>
      <c r="X68" s="68">
        <f t="shared" si="7"/>
        <v>12</v>
      </c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</row>
    <row r="69" spans="1:117" s="27" customFormat="1" x14ac:dyDescent="0.2">
      <c r="A69" s="26">
        <v>8</v>
      </c>
      <c r="B69" s="29">
        <v>122</v>
      </c>
      <c r="C69" s="27" t="s">
        <v>139</v>
      </c>
      <c r="D69" s="27" t="s">
        <v>140</v>
      </c>
      <c r="E69" s="26" t="s">
        <v>117</v>
      </c>
      <c r="F69" s="26" t="s">
        <v>141</v>
      </c>
      <c r="G69" s="65">
        <v>87</v>
      </c>
      <c r="H69" s="65">
        <v>87</v>
      </c>
      <c r="I69" s="65">
        <v>88</v>
      </c>
      <c r="J69" s="65">
        <v>86</v>
      </c>
      <c r="K69" s="65">
        <v>83</v>
      </c>
      <c r="L69" s="65">
        <v>84</v>
      </c>
      <c r="M69" s="65">
        <f t="shared" si="4"/>
        <v>515</v>
      </c>
      <c r="N69" s="65">
        <v>2</v>
      </c>
      <c r="O69" s="68">
        <v>93</v>
      </c>
      <c r="P69" s="68">
        <v>84</v>
      </c>
      <c r="Q69" s="68">
        <v>86</v>
      </c>
      <c r="R69" s="68">
        <v>87</v>
      </c>
      <c r="S69" s="68">
        <v>84</v>
      </c>
      <c r="T69" s="68">
        <v>89</v>
      </c>
      <c r="U69" s="68">
        <f t="shared" si="5"/>
        <v>523</v>
      </c>
      <c r="V69" s="68">
        <v>7</v>
      </c>
      <c r="W69" s="68">
        <f t="shared" si="6"/>
        <v>1038</v>
      </c>
      <c r="X69" s="68">
        <f t="shared" si="7"/>
        <v>9</v>
      </c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</row>
    <row r="70" spans="1:117" s="27" customFormat="1" x14ac:dyDescent="0.2">
      <c r="A70" s="26">
        <v>9</v>
      </c>
      <c r="B70" s="29">
        <v>144</v>
      </c>
      <c r="C70" s="27" t="s">
        <v>148</v>
      </c>
      <c r="D70" s="27" t="s">
        <v>149</v>
      </c>
      <c r="E70" s="26" t="s">
        <v>51</v>
      </c>
      <c r="F70" s="26" t="s">
        <v>41</v>
      </c>
      <c r="G70" s="65">
        <v>85</v>
      </c>
      <c r="H70" s="65">
        <v>89</v>
      </c>
      <c r="I70" s="65">
        <v>88</v>
      </c>
      <c r="J70" s="65">
        <v>90</v>
      </c>
      <c r="K70" s="65">
        <v>83</v>
      </c>
      <c r="L70" s="65">
        <v>83</v>
      </c>
      <c r="M70" s="65">
        <f t="shared" si="4"/>
        <v>518</v>
      </c>
      <c r="N70" s="65">
        <v>2</v>
      </c>
      <c r="O70" s="68">
        <v>81</v>
      </c>
      <c r="P70" s="68">
        <v>83</v>
      </c>
      <c r="Q70" s="68">
        <v>88</v>
      </c>
      <c r="R70" s="68">
        <v>87</v>
      </c>
      <c r="S70" s="68">
        <v>87</v>
      </c>
      <c r="T70" s="68">
        <v>88</v>
      </c>
      <c r="U70" s="68">
        <f t="shared" si="5"/>
        <v>514</v>
      </c>
      <c r="V70" s="68">
        <v>3</v>
      </c>
      <c r="W70" s="68">
        <f t="shared" si="6"/>
        <v>1032</v>
      </c>
      <c r="X70" s="68">
        <f t="shared" si="7"/>
        <v>5</v>
      </c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</row>
    <row r="71" spans="1:117" s="27" customFormat="1" x14ac:dyDescent="0.2">
      <c r="A71" s="26">
        <v>10</v>
      </c>
      <c r="B71" s="29">
        <v>110</v>
      </c>
      <c r="C71" s="27" t="s">
        <v>127</v>
      </c>
      <c r="D71" s="31" t="s">
        <v>128</v>
      </c>
      <c r="E71" s="26" t="s">
        <v>54</v>
      </c>
      <c r="F71" s="26" t="s">
        <v>41</v>
      </c>
      <c r="G71" s="65">
        <v>88</v>
      </c>
      <c r="H71" s="65">
        <v>89</v>
      </c>
      <c r="I71" s="65">
        <v>87</v>
      </c>
      <c r="J71" s="65">
        <v>86</v>
      </c>
      <c r="K71" s="65">
        <v>82</v>
      </c>
      <c r="L71" s="65">
        <v>89</v>
      </c>
      <c r="M71" s="65">
        <f t="shared" si="4"/>
        <v>521</v>
      </c>
      <c r="N71" s="65">
        <v>7</v>
      </c>
      <c r="O71" s="68">
        <v>82</v>
      </c>
      <c r="P71" s="68">
        <v>86</v>
      </c>
      <c r="Q71" s="68">
        <v>82</v>
      </c>
      <c r="R71" s="68">
        <v>87</v>
      </c>
      <c r="S71" s="68">
        <v>83</v>
      </c>
      <c r="T71" s="68">
        <v>85</v>
      </c>
      <c r="U71" s="68">
        <f t="shared" si="5"/>
        <v>505</v>
      </c>
      <c r="V71" s="68">
        <v>4</v>
      </c>
      <c r="W71" s="68">
        <f t="shared" si="6"/>
        <v>1026</v>
      </c>
      <c r="X71" s="68">
        <f t="shared" si="7"/>
        <v>11</v>
      </c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</row>
    <row r="72" spans="1:117" s="27" customFormat="1" x14ac:dyDescent="0.2">
      <c r="A72" s="26">
        <v>11</v>
      </c>
      <c r="B72" s="29">
        <v>113</v>
      </c>
      <c r="C72" s="30" t="s">
        <v>49</v>
      </c>
      <c r="D72" s="31" t="s">
        <v>122</v>
      </c>
      <c r="E72" s="26" t="s">
        <v>51</v>
      </c>
      <c r="F72" s="26" t="s">
        <v>41</v>
      </c>
      <c r="G72" s="65">
        <v>79</v>
      </c>
      <c r="H72" s="65">
        <v>81</v>
      </c>
      <c r="I72" s="65">
        <v>83</v>
      </c>
      <c r="J72" s="65">
        <v>83</v>
      </c>
      <c r="K72" s="65">
        <v>89</v>
      </c>
      <c r="L72" s="65">
        <v>87</v>
      </c>
      <c r="M72" s="65">
        <f t="shared" si="4"/>
        <v>502</v>
      </c>
      <c r="N72" s="65">
        <v>3</v>
      </c>
      <c r="O72" s="68">
        <v>79</v>
      </c>
      <c r="P72" s="68">
        <v>84</v>
      </c>
      <c r="Q72" s="68">
        <v>86</v>
      </c>
      <c r="R72" s="68">
        <v>88</v>
      </c>
      <c r="S72" s="68">
        <v>84</v>
      </c>
      <c r="T72" s="68">
        <v>70</v>
      </c>
      <c r="U72" s="68">
        <f t="shared" si="5"/>
        <v>491</v>
      </c>
      <c r="V72" s="68">
        <v>3</v>
      </c>
      <c r="W72" s="68">
        <f t="shared" si="6"/>
        <v>993</v>
      </c>
      <c r="X72" s="68">
        <f t="shared" si="7"/>
        <v>6</v>
      </c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</row>
    <row r="73" spans="1:117" s="27" customFormat="1" x14ac:dyDescent="0.2">
      <c r="A73" s="26">
        <v>12</v>
      </c>
      <c r="B73" s="29">
        <v>169</v>
      </c>
      <c r="C73" s="30" t="s">
        <v>132</v>
      </c>
      <c r="D73" s="31" t="s">
        <v>133</v>
      </c>
      <c r="E73" s="26" t="s">
        <v>54</v>
      </c>
      <c r="F73" s="26" t="s">
        <v>134</v>
      </c>
      <c r="G73" s="65">
        <v>82</v>
      </c>
      <c r="H73" s="65">
        <v>81</v>
      </c>
      <c r="I73" s="65">
        <v>76</v>
      </c>
      <c r="J73" s="65">
        <v>75</v>
      </c>
      <c r="K73" s="65">
        <v>82</v>
      </c>
      <c r="L73" s="65">
        <v>76</v>
      </c>
      <c r="M73" s="65">
        <f t="shared" si="4"/>
        <v>472</v>
      </c>
      <c r="N73" s="65">
        <v>2</v>
      </c>
      <c r="O73" s="68">
        <v>80</v>
      </c>
      <c r="P73" s="68">
        <v>72</v>
      </c>
      <c r="Q73" s="68">
        <v>73</v>
      </c>
      <c r="R73" s="68">
        <v>81</v>
      </c>
      <c r="S73" s="68">
        <v>82</v>
      </c>
      <c r="T73" s="68">
        <v>73</v>
      </c>
      <c r="U73" s="68">
        <f t="shared" si="5"/>
        <v>461</v>
      </c>
      <c r="V73" s="68">
        <v>3</v>
      </c>
      <c r="W73" s="68">
        <f t="shared" si="6"/>
        <v>933</v>
      </c>
      <c r="X73" s="68">
        <f t="shared" si="7"/>
        <v>5</v>
      </c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</row>
    <row r="74" spans="1:117" s="27" customFormat="1" x14ac:dyDescent="0.2">
      <c r="B74" s="29"/>
      <c r="E74" s="26"/>
      <c r="F74" s="26"/>
      <c r="G74" s="26"/>
      <c r="O74" s="5"/>
      <c r="P74" s="5"/>
      <c r="Q74" s="5"/>
      <c r="R74" s="5"/>
      <c r="S74" s="5"/>
      <c r="T74" s="5"/>
      <c r="U74" s="5"/>
      <c r="V74" s="5"/>
      <c r="W74" s="26"/>
      <c r="X74" s="26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</row>
  </sheetData>
  <sortState xmlns:xlrd2="http://schemas.microsoft.com/office/spreadsheetml/2017/richdata2" ref="B62:X73">
    <sortCondition descending="1" ref="W62:W73"/>
    <sortCondition descending="1" ref="X62:X73"/>
    <sortCondition descending="1" ref="T62:T73"/>
    <sortCondition descending="1" ref="S62:S73"/>
    <sortCondition descending="1" ref="R62:R73"/>
    <sortCondition descending="1" ref="Q62:Q73"/>
  </sortState>
  <printOptions horizontalCentered="1"/>
  <pageMargins left="0.7" right="0.7" top="0.75" bottom="0.75" header="0.3" footer="0.3"/>
  <pageSetup scale="60" orientation="portrait" r:id="rId1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FZ81"/>
  <sheetViews>
    <sheetView topLeftCell="A28" zoomScaleNormal="100" workbookViewId="0">
      <selection activeCell="Q40" sqref="Q40"/>
    </sheetView>
  </sheetViews>
  <sheetFormatPr baseColWidth="10" defaultColWidth="8.33203125" defaultRowHeight="16" x14ac:dyDescent="0.2"/>
  <cols>
    <col min="1" max="1" width="7.33203125" style="29" customWidth="1"/>
    <col min="2" max="2" width="6" style="29" bestFit="1" customWidth="1"/>
    <col min="3" max="3" width="10.33203125" style="27" bestFit="1" customWidth="1"/>
    <col min="4" max="4" width="16.5" style="27" customWidth="1"/>
    <col min="5" max="5" width="5" style="26" customWidth="1"/>
    <col min="6" max="6" width="6.83203125" style="26" customWidth="1"/>
    <col min="7" max="12" width="3.83203125" style="27" hidden="1" customWidth="1"/>
    <col min="13" max="13" width="6.5" style="27" customWidth="1"/>
    <col min="14" max="14" width="4.5" style="27" customWidth="1"/>
    <col min="15" max="18" width="3.5" style="27" bestFit="1" customWidth="1"/>
    <col min="19" max="19" width="4.6640625" style="27" bestFit="1" customWidth="1"/>
    <col min="20" max="20" width="3.5" style="27" bestFit="1" customWidth="1"/>
    <col min="21" max="21" width="6.83203125" style="27" customWidth="1"/>
    <col min="22" max="22" width="4.5" style="27" customWidth="1"/>
    <col min="23" max="23" width="8.33203125" style="27" customWidth="1"/>
    <col min="24" max="24" width="5" style="27" customWidth="1"/>
    <col min="25" max="99" width="8.33203125" style="27" customWidth="1"/>
    <col min="100" max="16384" width="8.33203125" style="28"/>
  </cols>
  <sheetData>
    <row r="1" spans="1:182" s="22" customFormat="1" ht="18" x14ac:dyDescent="0.2">
      <c r="A1" s="10" t="s">
        <v>37</v>
      </c>
      <c r="B1" s="18"/>
      <c r="C1" s="10"/>
      <c r="D1" s="10"/>
      <c r="E1" s="10"/>
      <c r="F1" s="10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182" s="22" customFormat="1" ht="18" x14ac:dyDescent="0.2">
      <c r="A2" s="10" t="s">
        <v>39</v>
      </c>
      <c r="B2" s="18"/>
      <c r="C2" s="10"/>
      <c r="D2" s="10"/>
      <c r="E2" s="10"/>
      <c r="F2" s="1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182" s="22" customFormat="1" ht="18" x14ac:dyDescent="0.2">
      <c r="A3" s="10" t="s">
        <v>38</v>
      </c>
      <c r="B3" s="23"/>
      <c r="C3" s="23"/>
      <c r="D3" s="23"/>
      <c r="E3" s="23"/>
      <c r="F3" s="23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</row>
    <row r="4" spans="1:182" s="22" customFormat="1" ht="18" x14ac:dyDescent="0.2">
      <c r="A4" s="17"/>
      <c r="B4" s="10"/>
      <c r="C4" s="10"/>
      <c r="D4" s="10"/>
      <c r="E4" s="10"/>
      <c r="F4" s="10"/>
    </row>
    <row r="5" spans="1:182" s="2" customFormat="1" ht="18" x14ac:dyDescent="0.2">
      <c r="A5" s="1" t="s">
        <v>0</v>
      </c>
      <c r="B5" s="1"/>
      <c r="C5" s="1"/>
      <c r="D5" s="1" t="s">
        <v>296</v>
      </c>
      <c r="E5" s="1"/>
      <c r="F5" s="1"/>
    </row>
    <row r="6" spans="1:182" s="2" customFormat="1" ht="18" x14ac:dyDescent="0.2">
      <c r="A6" s="1" t="s">
        <v>1</v>
      </c>
      <c r="B6" s="1"/>
      <c r="C6" s="1"/>
      <c r="D6" s="1" t="s">
        <v>295</v>
      </c>
      <c r="E6" s="1"/>
      <c r="F6" s="1"/>
    </row>
    <row r="7" spans="1:182" s="2" customFormat="1" ht="18" x14ac:dyDescent="0.2">
      <c r="A7" s="1" t="s">
        <v>2</v>
      </c>
      <c r="B7" s="1"/>
      <c r="C7" s="1"/>
      <c r="D7" s="1" t="s">
        <v>297</v>
      </c>
      <c r="E7" s="1"/>
      <c r="F7" s="1"/>
    </row>
    <row r="8" spans="1:182" s="2" customFormat="1" ht="18" x14ac:dyDescent="0.2">
      <c r="A8" s="1"/>
      <c r="B8" s="1"/>
      <c r="C8" s="1"/>
      <c r="D8" s="1"/>
      <c r="E8" s="1"/>
      <c r="F8" s="1"/>
    </row>
    <row r="9" spans="1:182" s="3" customFormat="1" ht="18" x14ac:dyDescent="0.2">
      <c r="A9" s="3" t="s">
        <v>3</v>
      </c>
      <c r="B9" s="3" t="s">
        <v>4</v>
      </c>
      <c r="C9" s="1" t="s">
        <v>5</v>
      </c>
      <c r="D9" s="1" t="s">
        <v>6</v>
      </c>
      <c r="E9" s="3" t="s">
        <v>144</v>
      </c>
      <c r="F9" s="3" t="s">
        <v>47</v>
      </c>
      <c r="G9" s="3">
        <v>1</v>
      </c>
      <c r="H9" s="3">
        <v>2</v>
      </c>
      <c r="I9" s="3">
        <v>3</v>
      </c>
      <c r="J9" s="3">
        <v>4</v>
      </c>
      <c r="K9" s="3">
        <v>5</v>
      </c>
      <c r="L9" s="3">
        <v>6</v>
      </c>
      <c r="M9" s="3" t="s">
        <v>8</v>
      </c>
      <c r="N9" s="3" t="s">
        <v>30</v>
      </c>
      <c r="O9" s="3">
        <v>1</v>
      </c>
      <c r="P9" s="3">
        <v>2</v>
      </c>
      <c r="Q9" s="3">
        <v>3</v>
      </c>
      <c r="R9" s="3">
        <v>4</v>
      </c>
      <c r="S9" s="3">
        <v>5</v>
      </c>
      <c r="T9" s="3">
        <v>6</v>
      </c>
      <c r="U9" s="3" t="s">
        <v>9</v>
      </c>
      <c r="V9" s="3" t="s">
        <v>28</v>
      </c>
      <c r="W9" s="3" t="s">
        <v>10</v>
      </c>
      <c r="X9" s="3" t="s">
        <v>29</v>
      </c>
    </row>
    <row r="10" spans="1:182" s="27" customFormat="1" x14ac:dyDescent="0.2">
      <c r="A10" s="26">
        <v>1</v>
      </c>
      <c r="B10" s="29">
        <v>174</v>
      </c>
      <c r="C10" s="30" t="s">
        <v>196</v>
      </c>
      <c r="D10" s="31" t="s">
        <v>197</v>
      </c>
      <c r="E10" s="32"/>
      <c r="F10" s="26" t="s">
        <v>114</v>
      </c>
      <c r="G10" s="5">
        <v>94</v>
      </c>
      <c r="H10" s="5">
        <v>96</v>
      </c>
      <c r="I10" s="5">
        <v>94</v>
      </c>
      <c r="J10" s="5">
        <v>93</v>
      </c>
      <c r="K10" s="5">
        <v>95</v>
      </c>
      <c r="L10" s="5">
        <v>90</v>
      </c>
      <c r="M10" s="5">
        <f t="shared" ref="M10:M41" si="0">SUM(G10:L10)</f>
        <v>562</v>
      </c>
      <c r="N10" s="5">
        <v>13</v>
      </c>
      <c r="O10" s="5">
        <v>95</v>
      </c>
      <c r="P10" s="5">
        <v>96</v>
      </c>
      <c r="Q10" s="5">
        <v>94</v>
      </c>
      <c r="R10" s="5">
        <v>93</v>
      </c>
      <c r="S10" s="5">
        <v>94</v>
      </c>
      <c r="T10" s="5">
        <v>96</v>
      </c>
      <c r="U10" s="5">
        <f t="shared" ref="U10:U40" si="1">SUM(O10:T10)</f>
        <v>568</v>
      </c>
      <c r="V10" s="5">
        <v>17</v>
      </c>
      <c r="W10" s="26">
        <f t="shared" ref="W10:W40" si="2">SUM(U10+M10)</f>
        <v>1130</v>
      </c>
      <c r="X10" s="26">
        <f t="shared" ref="X10:X41" si="3">V10+N10</f>
        <v>30</v>
      </c>
      <c r="AB10" s="66"/>
      <c r="AC10" s="67"/>
      <c r="AD10" s="67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</row>
    <row r="11" spans="1:182" s="27" customFormat="1" x14ac:dyDescent="0.2">
      <c r="A11" s="26">
        <v>2</v>
      </c>
      <c r="B11" s="29">
        <v>160</v>
      </c>
      <c r="C11" s="30" t="s">
        <v>188</v>
      </c>
      <c r="D11" s="31" t="s">
        <v>189</v>
      </c>
      <c r="E11" s="32" t="s">
        <v>51</v>
      </c>
      <c r="F11" s="26" t="s">
        <v>131</v>
      </c>
      <c r="G11" s="5">
        <v>94</v>
      </c>
      <c r="H11" s="5">
        <v>97</v>
      </c>
      <c r="I11" s="5">
        <v>92</v>
      </c>
      <c r="J11" s="5">
        <v>95</v>
      </c>
      <c r="K11" s="5">
        <v>94</v>
      </c>
      <c r="L11" s="5">
        <v>96</v>
      </c>
      <c r="M11" s="65">
        <f t="shared" si="0"/>
        <v>568</v>
      </c>
      <c r="N11" s="5">
        <v>14</v>
      </c>
      <c r="O11" s="5">
        <v>93</v>
      </c>
      <c r="P11" s="5">
        <v>94</v>
      </c>
      <c r="Q11" s="5">
        <v>94</v>
      </c>
      <c r="R11" s="5">
        <v>92</v>
      </c>
      <c r="S11" s="5">
        <v>94</v>
      </c>
      <c r="T11" s="5">
        <v>95</v>
      </c>
      <c r="U11" s="68">
        <f t="shared" si="1"/>
        <v>562</v>
      </c>
      <c r="V11" s="5">
        <v>12</v>
      </c>
      <c r="W11" s="70">
        <f t="shared" si="2"/>
        <v>1130</v>
      </c>
      <c r="X11" s="70">
        <f t="shared" si="3"/>
        <v>26</v>
      </c>
      <c r="AB11" s="66"/>
      <c r="AC11" s="67"/>
      <c r="AD11" s="67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</row>
    <row r="12" spans="1:182" s="27" customFormat="1" x14ac:dyDescent="0.2">
      <c r="A12" s="26">
        <v>3</v>
      </c>
      <c r="B12" s="29">
        <v>166</v>
      </c>
      <c r="C12" s="30" t="s">
        <v>198</v>
      </c>
      <c r="D12" s="31" t="s">
        <v>199</v>
      </c>
      <c r="E12" s="32"/>
      <c r="F12" s="26" t="s">
        <v>209</v>
      </c>
      <c r="G12" s="5">
        <v>95</v>
      </c>
      <c r="H12" s="5">
        <v>91</v>
      </c>
      <c r="I12" s="5">
        <v>98</v>
      </c>
      <c r="J12" s="5">
        <v>94</v>
      </c>
      <c r="K12" s="5">
        <v>95</v>
      </c>
      <c r="L12" s="5">
        <v>94</v>
      </c>
      <c r="M12" s="65">
        <f t="shared" si="0"/>
        <v>567</v>
      </c>
      <c r="N12" s="5">
        <v>9</v>
      </c>
      <c r="O12" s="5">
        <v>92</v>
      </c>
      <c r="P12" s="5">
        <v>96</v>
      </c>
      <c r="Q12" s="5">
        <v>94</v>
      </c>
      <c r="R12" s="5">
        <v>90</v>
      </c>
      <c r="S12" s="5">
        <v>94</v>
      </c>
      <c r="T12" s="5">
        <v>96</v>
      </c>
      <c r="U12" s="68">
        <f t="shared" si="1"/>
        <v>562</v>
      </c>
      <c r="V12" s="5">
        <v>13</v>
      </c>
      <c r="W12" s="70">
        <f t="shared" si="2"/>
        <v>1129</v>
      </c>
      <c r="X12" s="70">
        <f t="shared" si="3"/>
        <v>22</v>
      </c>
      <c r="AB12" s="66"/>
      <c r="AC12" s="67"/>
      <c r="AD12" s="67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</row>
    <row r="13" spans="1:182" s="27" customFormat="1" x14ac:dyDescent="0.2">
      <c r="A13" s="26">
        <v>4</v>
      </c>
      <c r="B13" s="29">
        <v>134</v>
      </c>
      <c r="C13" s="30" t="s">
        <v>226</v>
      </c>
      <c r="D13" s="31" t="s">
        <v>227</v>
      </c>
      <c r="E13" s="32"/>
      <c r="F13" s="26" t="s">
        <v>57</v>
      </c>
      <c r="G13" s="5">
        <v>94</v>
      </c>
      <c r="H13" s="5">
        <v>94</v>
      </c>
      <c r="I13" s="5">
        <v>95</v>
      </c>
      <c r="J13" s="5">
        <v>93</v>
      </c>
      <c r="K13" s="5">
        <v>96</v>
      </c>
      <c r="L13" s="5">
        <v>94</v>
      </c>
      <c r="M13" s="65">
        <f t="shared" si="0"/>
        <v>566</v>
      </c>
      <c r="N13" s="5">
        <v>12</v>
      </c>
      <c r="O13" s="5">
        <v>93</v>
      </c>
      <c r="P13" s="5">
        <v>95</v>
      </c>
      <c r="Q13" s="5">
        <v>92</v>
      </c>
      <c r="R13" s="5">
        <v>96</v>
      </c>
      <c r="S13" s="5">
        <v>91</v>
      </c>
      <c r="T13" s="5">
        <v>94</v>
      </c>
      <c r="U13" s="68">
        <f t="shared" si="1"/>
        <v>561</v>
      </c>
      <c r="V13" s="5">
        <v>17</v>
      </c>
      <c r="W13" s="70">
        <f t="shared" si="2"/>
        <v>1127</v>
      </c>
      <c r="X13" s="70">
        <f t="shared" si="3"/>
        <v>29</v>
      </c>
      <c r="AB13" s="66"/>
      <c r="AC13" s="67"/>
      <c r="AD13" s="67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</row>
    <row r="14" spans="1:182" s="27" customFormat="1" x14ac:dyDescent="0.2">
      <c r="A14" s="26">
        <v>5</v>
      </c>
      <c r="B14" s="29">
        <v>101</v>
      </c>
      <c r="C14" s="30" t="s">
        <v>220</v>
      </c>
      <c r="D14" s="31" t="s">
        <v>221</v>
      </c>
      <c r="E14" s="32"/>
      <c r="F14" s="26" t="s">
        <v>43</v>
      </c>
      <c r="G14" s="5">
        <v>93</v>
      </c>
      <c r="H14" s="5">
        <v>95</v>
      </c>
      <c r="I14" s="5">
        <v>98</v>
      </c>
      <c r="J14" s="5">
        <v>91</v>
      </c>
      <c r="K14" s="5">
        <v>93</v>
      </c>
      <c r="L14" s="5">
        <v>89</v>
      </c>
      <c r="M14" s="65">
        <f t="shared" si="0"/>
        <v>559</v>
      </c>
      <c r="N14" s="5">
        <v>11</v>
      </c>
      <c r="O14" s="5">
        <v>91</v>
      </c>
      <c r="P14" s="5">
        <v>94</v>
      </c>
      <c r="Q14" s="5">
        <v>91</v>
      </c>
      <c r="R14" s="5">
        <v>94</v>
      </c>
      <c r="S14" s="5">
        <v>93</v>
      </c>
      <c r="T14" s="5">
        <v>91</v>
      </c>
      <c r="U14" s="68">
        <f t="shared" si="1"/>
        <v>554</v>
      </c>
      <c r="V14" s="5">
        <v>8</v>
      </c>
      <c r="W14" s="70">
        <f t="shared" si="2"/>
        <v>1113</v>
      </c>
      <c r="X14" s="70">
        <f t="shared" si="3"/>
        <v>19</v>
      </c>
      <c r="AB14" s="66"/>
      <c r="AC14" s="67"/>
      <c r="AD14" s="67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</row>
    <row r="15" spans="1:182" s="27" customFormat="1" x14ac:dyDescent="0.2">
      <c r="A15" s="26">
        <v>6</v>
      </c>
      <c r="B15" s="29">
        <v>103</v>
      </c>
      <c r="C15" s="27" t="s">
        <v>192</v>
      </c>
      <c r="D15" s="31" t="s">
        <v>193</v>
      </c>
      <c r="E15" s="26" t="s">
        <v>51</v>
      </c>
      <c r="F15" s="26" t="s">
        <v>41</v>
      </c>
      <c r="G15" s="5">
        <v>93</v>
      </c>
      <c r="H15" s="5">
        <v>97</v>
      </c>
      <c r="I15" s="5">
        <v>93</v>
      </c>
      <c r="J15" s="5">
        <v>91</v>
      </c>
      <c r="K15" s="5">
        <v>92</v>
      </c>
      <c r="L15" s="5">
        <v>91</v>
      </c>
      <c r="M15" s="65">
        <f t="shared" si="0"/>
        <v>557</v>
      </c>
      <c r="N15" s="5">
        <v>10</v>
      </c>
      <c r="O15" s="5">
        <v>89</v>
      </c>
      <c r="P15" s="5">
        <v>96</v>
      </c>
      <c r="Q15" s="5">
        <v>95</v>
      </c>
      <c r="R15" s="5">
        <v>91</v>
      </c>
      <c r="S15" s="5">
        <v>91</v>
      </c>
      <c r="T15" s="5">
        <v>87</v>
      </c>
      <c r="U15" s="68">
        <f t="shared" si="1"/>
        <v>549</v>
      </c>
      <c r="V15" s="5">
        <v>6</v>
      </c>
      <c r="W15" s="70">
        <f t="shared" si="2"/>
        <v>1106</v>
      </c>
      <c r="X15" s="70">
        <f t="shared" si="3"/>
        <v>16</v>
      </c>
      <c r="AB15" s="66"/>
      <c r="AC15" s="67"/>
      <c r="AD15" s="67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</row>
    <row r="16" spans="1:182" s="27" customFormat="1" x14ac:dyDescent="0.2">
      <c r="A16" s="26">
        <v>7</v>
      </c>
      <c r="B16" s="29">
        <v>172</v>
      </c>
      <c r="C16" s="30" t="s">
        <v>194</v>
      </c>
      <c r="D16" s="31" t="s">
        <v>195</v>
      </c>
      <c r="E16" s="32" t="s">
        <v>51</v>
      </c>
      <c r="F16" s="26" t="s">
        <v>41</v>
      </c>
      <c r="G16" s="5">
        <v>94</v>
      </c>
      <c r="H16" s="5">
        <v>94</v>
      </c>
      <c r="I16" s="5">
        <v>91</v>
      </c>
      <c r="J16" s="5">
        <v>90</v>
      </c>
      <c r="K16" s="5">
        <v>94</v>
      </c>
      <c r="L16" s="5">
        <v>92</v>
      </c>
      <c r="M16" s="65">
        <f t="shared" si="0"/>
        <v>555</v>
      </c>
      <c r="N16" s="5">
        <v>10</v>
      </c>
      <c r="O16" s="5">
        <v>92</v>
      </c>
      <c r="P16" s="5">
        <v>92</v>
      </c>
      <c r="Q16" s="5">
        <v>91</v>
      </c>
      <c r="R16" s="5">
        <v>91</v>
      </c>
      <c r="S16" s="5">
        <v>93</v>
      </c>
      <c r="T16" s="5">
        <v>91</v>
      </c>
      <c r="U16" s="68">
        <f t="shared" si="1"/>
        <v>550</v>
      </c>
      <c r="V16" s="5">
        <v>6</v>
      </c>
      <c r="W16" s="70">
        <f t="shared" si="2"/>
        <v>1105</v>
      </c>
      <c r="X16" s="70">
        <f t="shared" si="3"/>
        <v>16</v>
      </c>
      <c r="AB16" s="66"/>
      <c r="AC16" s="67"/>
      <c r="AD16" s="67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</row>
    <row r="17" spans="1:127" s="27" customFormat="1" x14ac:dyDescent="0.2">
      <c r="A17" s="26">
        <v>8</v>
      </c>
      <c r="B17" s="29">
        <v>165</v>
      </c>
      <c r="C17" s="30" t="s">
        <v>181</v>
      </c>
      <c r="D17" s="31" t="s">
        <v>182</v>
      </c>
      <c r="E17" s="32"/>
      <c r="F17" s="26" t="s">
        <v>209</v>
      </c>
      <c r="G17" s="5">
        <v>90</v>
      </c>
      <c r="H17" s="5">
        <v>91</v>
      </c>
      <c r="I17" s="5">
        <v>92</v>
      </c>
      <c r="J17" s="5">
        <v>91</v>
      </c>
      <c r="K17" s="5">
        <v>92</v>
      </c>
      <c r="L17" s="5">
        <v>92</v>
      </c>
      <c r="M17" s="65">
        <f t="shared" si="0"/>
        <v>548</v>
      </c>
      <c r="N17" s="5">
        <v>6</v>
      </c>
      <c r="O17" s="5">
        <v>93</v>
      </c>
      <c r="P17" s="5">
        <v>95</v>
      </c>
      <c r="Q17" s="5">
        <v>88</v>
      </c>
      <c r="R17" s="5">
        <v>93</v>
      </c>
      <c r="S17" s="5">
        <v>92</v>
      </c>
      <c r="T17" s="5">
        <v>93</v>
      </c>
      <c r="U17" s="68">
        <f t="shared" si="1"/>
        <v>554</v>
      </c>
      <c r="V17" s="5">
        <v>10</v>
      </c>
      <c r="W17" s="70">
        <f t="shared" si="2"/>
        <v>1102</v>
      </c>
      <c r="X17" s="70">
        <f t="shared" si="3"/>
        <v>16</v>
      </c>
      <c r="AB17" s="66"/>
      <c r="AC17" s="67"/>
      <c r="AD17" s="67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</row>
    <row r="18" spans="1:127" s="27" customFormat="1" x14ac:dyDescent="0.2">
      <c r="A18" s="26">
        <v>9</v>
      </c>
      <c r="B18" s="29">
        <v>132</v>
      </c>
      <c r="C18" s="30" t="s">
        <v>210</v>
      </c>
      <c r="D18" s="31" t="s">
        <v>211</v>
      </c>
      <c r="E18" s="32" t="s">
        <v>51</v>
      </c>
      <c r="F18" s="26" t="s">
        <v>121</v>
      </c>
      <c r="G18" s="5">
        <v>93</v>
      </c>
      <c r="H18" s="5">
        <v>94</v>
      </c>
      <c r="I18" s="5">
        <v>95</v>
      </c>
      <c r="J18" s="5">
        <v>90</v>
      </c>
      <c r="K18" s="5">
        <v>91</v>
      </c>
      <c r="L18" s="5">
        <v>92</v>
      </c>
      <c r="M18" s="65">
        <f t="shared" si="0"/>
        <v>555</v>
      </c>
      <c r="N18" s="5">
        <v>9</v>
      </c>
      <c r="O18" s="5">
        <v>91</v>
      </c>
      <c r="P18" s="5">
        <v>96</v>
      </c>
      <c r="Q18" s="5">
        <v>85</v>
      </c>
      <c r="R18" s="5">
        <v>91</v>
      </c>
      <c r="S18" s="5">
        <v>93</v>
      </c>
      <c r="T18" s="5">
        <v>88</v>
      </c>
      <c r="U18" s="68">
        <f t="shared" si="1"/>
        <v>544</v>
      </c>
      <c r="V18" s="5">
        <v>10</v>
      </c>
      <c r="W18" s="70">
        <f t="shared" si="2"/>
        <v>1099</v>
      </c>
      <c r="X18" s="70">
        <f t="shared" si="3"/>
        <v>19</v>
      </c>
      <c r="AB18" s="66"/>
      <c r="AC18" s="67"/>
      <c r="AD18" s="67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</row>
    <row r="19" spans="1:127" s="27" customFormat="1" x14ac:dyDescent="0.2">
      <c r="A19" s="26">
        <v>10</v>
      </c>
      <c r="B19" s="29">
        <v>108</v>
      </c>
      <c r="C19" s="30" t="s">
        <v>235</v>
      </c>
      <c r="D19" s="31" t="s">
        <v>236</v>
      </c>
      <c r="E19" s="32" t="s">
        <v>54</v>
      </c>
      <c r="F19" s="26" t="s">
        <v>29</v>
      </c>
      <c r="G19" s="5">
        <v>89</v>
      </c>
      <c r="H19" s="5">
        <v>90</v>
      </c>
      <c r="I19" s="5">
        <v>87</v>
      </c>
      <c r="J19" s="5">
        <v>93</v>
      </c>
      <c r="K19" s="5">
        <v>92</v>
      </c>
      <c r="L19" s="5">
        <v>92</v>
      </c>
      <c r="M19" s="65">
        <f t="shared" si="0"/>
        <v>543</v>
      </c>
      <c r="N19" s="5">
        <v>10</v>
      </c>
      <c r="O19" s="5">
        <v>89</v>
      </c>
      <c r="P19" s="5">
        <v>93</v>
      </c>
      <c r="Q19" s="5">
        <v>90</v>
      </c>
      <c r="R19" s="5">
        <v>91</v>
      </c>
      <c r="S19" s="5">
        <v>93</v>
      </c>
      <c r="T19" s="5">
        <v>93</v>
      </c>
      <c r="U19" s="68">
        <f t="shared" si="1"/>
        <v>549</v>
      </c>
      <c r="V19" s="5">
        <v>9</v>
      </c>
      <c r="W19" s="70">
        <f t="shared" si="2"/>
        <v>1092</v>
      </c>
      <c r="X19" s="70">
        <f t="shared" si="3"/>
        <v>19</v>
      </c>
      <c r="AB19" s="66"/>
      <c r="AC19" s="67"/>
      <c r="AD19" s="67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</row>
    <row r="20" spans="1:127" s="27" customFormat="1" x14ac:dyDescent="0.2">
      <c r="A20" s="26">
        <v>11</v>
      </c>
      <c r="B20" s="29">
        <v>129</v>
      </c>
      <c r="C20" s="30" t="s">
        <v>216</v>
      </c>
      <c r="D20" s="31" t="s">
        <v>217</v>
      </c>
      <c r="E20" s="32"/>
      <c r="F20" s="26" t="s">
        <v>239</v>
      </c>
      <c r="G20" s="5">
        <v>96</v>
      </c>
      <c r="H20" s="5">
        <v>88</v>
      </c>
      <c r="I20" s="5">
        <v>93</v>
      </c>
      <c r="J20" s="5">
        <v>89</v>
      </c>
      <c r="K20" s="5">
        <v>90</v>
      </c>
      <c r="L20" s="5">
        <v>87</v>
      </c>
      <c r="M20" s="65">
        <f t="shared" si="0"/>
        <v>543</v>
      </c>
      <c r="N20" s="5">
        <v>8</v>
      </c>
      <c r="O20" s="5">
        <v>90</v>
      </c>
      <c r="P20" s="5">
        <v>92</v>
      </c>
      <c r="Q20" s="5">
        <v>90</v>
      </c>
      <c r="R20" s="5">
        <v>87</v>
      </c>
      <c r="S20" s="5">
        <v>95</v>
      </c>
      <c r="T20" s="5">
        <v>91</v>
      </c>
      <c r="U20" s="68">
        <f t="shared" si="1"/>
        <v>545</v>
      </c>
      <c r="V20" s="5">
        <v>8</v>
      </c>
      <c r="W20" s="70">
        <f t="shared" si="2"/>
        <v>1088</v>
      </c>
      <c r="X20" s="70">
        <f t="shared" si="3"/>
        <v>16</v>
      </c>
      <c r="AB20" s="66"/>
      <c r="AC20" s="67"/>
      <c r="AD20" s="67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</row>
    <row r="21" spans="1:127" s="27" customFormat="1" x14ac:dyDescent="0.2">
      <c r="A21" s="26">
        <v>12</v>
      </c>
      <c r="B21" s="29">
        <v>131</v>
      </c>
      <c r="C21" s="30" t="s">
        <v>224</v>
      </c>
      <c r="D21" s="31" t="s">
        <v>225</v>
      </c>
      <c r="E21" s="32" t="s">
        <v>54</v>
      </c>
      <c r="F21" s="26" t="s">
        <v>41</v>
      </c>
      <c r="G21" s="5">
        <v>84</v>
      </c>
      <c r="H21" s="5">
        <v>90</v>
      </c>
      <c r="I21" s="5">
        <v>91</v>
      </c>
      <c r="J21" s="5">
        <v>89</v>
      </c>
      <c r="K21" s="5">
        <v>92</v>
      </c>
      <c r="L21" s="5">
        <v>93</v>
      </c>
      <c r="M21" s="65">
        <f t="shared" si="0"/>
        <v>539</v>
      </c>
      <c r="N21" s="5">
        <v>9</v>
      </c>
      <c r="O21" s="5">
        <v>90</v>
      </c>
      <c r="P21" s="5">
        <v>93</v>
      </c>
      <c r="Q21" s="5">
        <v>95</v>
      </c>
      <c r="R21" s="5">
        <v>88</v>
      </c>
      <c r="S21" s="5">
        <v>92</v>
      </c>
      <c r="T21" s="5">
        <v>90</v>
      </c>
      <c r="U21" s="68">
        <f t="shared" si="1"/>
        <v>548</v>
      </c>
      <c r="V21" s="5">
        <v>10</v>
      </c>
      <c r="W21" s="70">
        <f t="shared" si="2"/>
        <v>1087</v>
      </c>
      <c r="X21" s="70">
        <f t="shared" si="3"/>
        <v>19</v>
      </c>
      <c r="AB21" s="66"/>
      <c r="AC21" s="67"/>
      <c r="AD21" s="67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</row>
    <row r="22" spans="1:127" s="27" customFormat="1" x14ac:dyDescent="0.2">
      <c r="A22" s="26">
        <v>13</v>
      </c>
      <c r="B22" s="29">
        <v>157</v>
      </c>
      <c r="C22" s="27" t="s">
        <v>243</v>
      </c>
      <c r="D22" s="31" t="s">
        <v>183</v>
      </c>
      <c r="E22" s="26"/>
      <c r="F22" s="26" t="s">
        <v>29</v>
      </c>
      <c r="G22" s="5">
        <v>88</v>
      </c>
      <c r="H22" s="5">
        <v>92</v>
      </c>
      <c r="I22" s="5">
        <v>91</v>
      </c>
      <c r="J22" s="5">
        <v>88</v>
      </c>
      <c r="K22" s="5">
        <v>91</v>
      </c>
      <c r="L22" s="5">
        <v>95</v>
      </c>
      <c r="M22" s="65">
        <f t="shared" si="0"/>
        <v>545</v>
      </c>
      <c r="N22" s="5">
        <v>7</v>
      </c>
      <c r="O22" s="5">
        <v>88</v>
      </c>
      <c r="P22" s="5">
        <v>90</v>
      </c>
      <c r="Q22" s="5">
        <v>91</v>
      </c>
      <c r="R22" s="5">
        <v>88</v>
      </c>
      <c r="S22" s="5">
        <v>93</v>
      </c>
      <c r="T22" s="5">
        <v>90</v>
      </c>
      <c r="U22" s="68">
        <f t="shared" si="1"/>
        <v>540</v>
      </c>
      <c r="V22" s="5">
        <v>9</v>
      </c>
      <c r="W22" s="70">
        <f t="shared" si="2"/>
        <v>1085</v>
      </c>
      <c r="X22" s="70">
        <f t="shared" si="3"/>
        <v>16</v>
      </c>
      <c r="AB22" s="66"/>
      <c r="AC22" s="67"/>
      <c r="AD22" s="67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</row>
    <row r="23" spans="1:127" s="27" customFormat="1" x14ac:dyDescent="0.2">
      <c r="A23" s="26">
        <v>14</v>
      </c>
      <c r="B23" s="29">
        <v>118</v>
      </c>
      <c r="C23" s="27" t="s">
        <v>204</v>
      </c>
      <c r="D23" s="31" t="s">
        <v>205</v>
      </c>
      <c r="E23" s="70" t="s">
        <v>54</v>
      </c>
      <c r="F23" s="26" t="s">
        <v>29</v>
      </c>
      <c r="G23" s="5">
        <v>91</v>
      </c>
      <c r="H23" s="5">
        <v>89</v>
      </c>
      <c r="I23" s="5">
        <v>88</v>
      </c>
      <c r="J23" s="5">
        <v>88</v>
      </c>
      <c r="K23" s="5">
        <v>93</v>
      </c>
      <c r="L23" s="5">
        <v>92</v>
      </c>
      <c r="M23" s="65">
        <f t="shared" si="0"/>
        <v>541</v>
      </c>
      <c r="N23" s="5">
        <v>11</v>
      </c>
      <c r="O23" s="5">
        <v>93</v>
      </c>
      <c r="P23" s="5">
        <v>92</v>
      </c>
      <c r="Q23" s="5">
        <v>89</v>
      </c>
      <c r="R23" s="5">
        <v>90</v>
      </c>
      <c r="S23" s="5">
        <v>87</v>
      </c>
      <c r="T23" s="5">
        <v>87</v>
      </c>
      <c r="U23" s="68">
        <f t="shared" si="1"/>
        <v>538</v>
      </c>
      <c r="V23" s="5">
        <v>5</v>
      </c>
      <c r="W23" s="70">
        <f t="shared" si="2"/>
        <v>1079</v>
      </c>
      <c r="X23" s="70">
        <f t="shared" si="3"/>
        <v>16</v>
      </c>
      <c r="AB23" s="66"/>
      <c r="AC23" s="67"/>
      <c r="AD23" s="67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</row>
    <row r="24" spans="1:127" s="27" customFormat="1" x14ac:dyDescent="0.2">
      <c r="A24" s="26">
        <v>15</v>
      </c>
      <c r="B24" s="29">
        <v>170</v>
      </c>
      <c r="C24" s="27" t="s">
        <v>212</v>
      </c>
      <c r="D24" s="31" t="s">
        <v>213</v>
      </c>
      <c r="E24" s="70" t="s">
        <v>117</v>
      </c>
      <c r="F24" s="26" t="s">
        <v>131</v>
      </c>
      <c r="G24" s="5">
        <v>91</v>
      </c>
      <c r="H24" s="5">
        <v>84</v>
      </c>
      <c r="I24" s="5">
        <v>90</v>
      </c>
      <c r="J24" s="5">
        <v>91</v>
      </c>
      <c r="K24" s="5">
        <v>90</v>
      </c>
      <c r="L24" s="5">
        <v>89</v>
      </c>
      <c r="M24" s="65">
        <f t="shared" si="0"/>
        <v>535</v>
      </c>
      <c r="N24" s="5">
        <v>3</v>
      </c>
      <c r="O24" s="5">
        <v>93</v>
      </c>
      <c r="P24" s="5">
        <v>83</v>
      </c>
      <c r="Q24" s="5">
        <v>87</v>
      </c>
      <c r="R24" s="5">
        <v>92</v>
      </c>
      <c r="S24" s="5">
        <v>91</v>
      </c>
      <c r="T24" s="5">
        <v>91</v>
      </c>
      <c r="U24" s="68">
        <f t="shared" si="1"/>
        <v>537</v>
      </c>
      <c r="V24" s="5">
        <v>9</v>
      </c>
      <c r="W24" s="70">
        <f t="shared" si="2"/>
        <v>1072</v>
      </c>
      <c r="X24" s="70">
        <f t="shared" si="3"/>
        <v>12</v>
      </c>
      <c r="AB24" s="66"/>
      <c r="AC24" s="67"/>
      <c r="AD24" s="67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</row>
    <row r="25" spans="1:127" s="27" customFormat="1" x14ac:dyDescent="0.2">
      <c r="A25" s="26">
        <v>16</v>
      </c>
      <c r="B25" s="29">
        <v>116</v>
      </c>
      <c r="C25" s="30" t="s">
        <v>230</v>
      </c>
      <c r="D25" s="31" t="s">
        <v>231</v>
      </c>
      <c r="E25" s="32" t="s">
        <v>117</v>
      </c>
      <c r="F25" s="26" t="s">
        <v>57</v>
      </c>
      <c r="G25" s="5">
        <v>93</v>
      </c>
      <c r="H25" s="5">
        <v>88</v>
      </c>
      <c r="I25" s="5">
        <v>93</v>
      </c>
      <c r="J25" s="5">
        <v>88</v>
      </c>
      <c r="K25" s="5">
        <v>86</v>
      </c>
      <c r="L25" s="5">
        <v>88</v>
      </c>
      <c r="M25" s="65">
        <f t="shared" si="0"/>
        <v>536</v>
      </c>
      <c r="N25" s="5">
        <v>10</v>
      </c>
      <c r="O25" s="5">
        <v>90</v>
      </c>
      <c r="P25" s="5">
        <v>83</v>
      </c>
      <c r="Q25" s="5">
        <v>88</v>
      </c>
      <c r="R25" s="5">
        <v>88</v>
      </c>
      <c r="S25" s="5">
        <v>94</v>
      </c>
      <c r="T25" s="5">
        <v>89</v>
      </c>
      <c r="U25" s="68">
        <f t="shared" si="1"/>
        <v>532</v>
      </c>
      <c r="V25" s="5">
        <v>3</v>
      </c>
      <c r="W25" s="70">
        <f t="shared" si="2"/>
        <v>1068</v>
      </c>
      <c r="X25" s="70">
        <f t="shared" si="3"/>
        <v>13</v>
      </c>
      <c r="AB25" s="66"/>
      <c r="AC25" s="67"/>
      <c r="AD25" s="67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</row>
    <row r="26" spans="1:127" s="27" customFormat="1" x14ac:dyDescent="0.2">
      <c r="A26" s="26">
        <v>17</v>
      </c>
      <c r="B26" s="29">
        <v>130</v>
      </c>
      <c r="C26" s="30" t="s">
        <v>229</v>
      </c>
      <c r="D26" s="31" t="s">
        <v>225</v>
      </c>
      <c r="E26" s="32" t="s">
        <v>54</v>
      </c>
      <c r="F26" s="26" t="s">
        <v>41</v>
      </c>
      <c r="G26" s="5">
        <v>86</v>
      </c>
      <c r="H26" s="5">
        <v>90</v>
      </c>
      <c r="I26" s="5">
        <v>85</v>
      </c>
      <c r="J26" s="5">
        <v>92</v>
      </c>
      <c r="K26" s="5">
        <v>92</v>
      </c>
      <c r="L26" s="5">
        <v>86</v>
      </c>
      <c r="M26" s="5">
        <f t="shared" si="0"/>
        <v>531</v>
      </c>
      <c r="N26" s="5">
        <v>6</v>
      </c>
      <c r="O26" s="5">
        <v>88</v>
      </c>
      <c r="P26" s="5">
        <v>89</v>
      </c>
      <c r="Q26" s="5">
        <v>88</v>
      </c>
      <c r="R26" s="5">
        <v>86</v>
      </c>
      <c r="S26" s="5">
        <v>89</v>
      </c>
      <c r="T26" s="5">
        <v>87</v>
      </c>
      <c r="U26" s="68">
        <f t="shared" si="1"/>
        <v>527</v>
      </c>
      <c r="V26" s="5">
        <v>7</v>
      </c>
      <c r="W26" s="70">
        <f t="shared" si="2"/>
        <v>1058</v>
      </c>
      <c r="X26" s="70">
        <f t="shared" si="3"/>
        <v>13</v>
      </c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</row>
    <row r="27" spans="1:127" s="27" customFormat="1" x14ac:dyDescent="0.2">
      <c r="A27" s="26">
        <v>18</v>
      </c>
      <c r="B27" s="29">
        <v>121</v>
      </c>
      <c r="C27" s="30" t="s">
        <v>232</v>
      </c>
      <c r="D27" s="31" t="s">
        <v>157</v>
      </c>
      <c r="E27" s="32"/>
      <c r="F27" s="26" t="s">
        <v>57</v>
      </c>
      <c r="G27" s="5">
        <v>88</v>
      </c>
      <c r="H27" s="5">
        <v>89</v>
      </c>
      <c r="I27" s="5">
        <v>89</v>
      </c>
      <c r="J27" s="5">
        <v>92</v>
      </c>
      <c r="K27" s="5">
        <v>88</v>
      </c>
      <c r="L27" s="5">
        <v>86</v>
      </c>
      <c r="M27" s="65">
        <f t="shared" si="0"/>
        <v>532</v>
      </c>
      <c r="N27" s="5">
        <v>9</v>
      </c>
      <c r="O27" s="5">
        <v>85</v>
      </c>
      <c r="P27" s="5">
        <v>86</v>
      </c>
      <c r="Q27" s="5">
        <v>88</v>
      </c>
      <c r="R27" s="5">
        <v>83</v>
      </c>
      <c r="S27" s="5">
        <v>90</v>
      </c>
      <c r="T27" s="5">
        <v>91</v>
      </c>
      <c r="U27" s="68">
        <f t="shared" si="1"/>
        <v>523</v>
      </c>
      <c r="V27" s="5">
        <v>7</v>
      </c>
      <c r="W27" s="70">
        <f t="shared" si="2"/>
        <v>1055</v>
      </c>
      <c r="X27" s="70">
        <f t="shared" si="3"/>
        <v>16</v>
      </c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</row>
    <row r="28" spans="1:127" s="27" customFormat="1" x14ac:dyDescent="0.2">
      <c r="A28" s="26">
        <v>19</v>
      </c>
      <c r="B28" s="29">
        <v>139</v>
      </c>
      <c r="C28" s="27" t="s">
        <v>246</v>
      </c>
      <c r="D28" s="31" t="s">
        <v>185</v>
      </c>
      <c r="E28" s="26" t="s">
        <v>54</v>
      </c>
      <c r="F28" s="26" t="s">
        <v>41</v>
      </c>
      <c r="G28" s="5">
        <v>88</v>
      </c>
      <c r="H28" s="5">
        <v>90</v>
      </c>
      <c r="I28" s="5">
        <v>90</v>
      </c>
      <c r="J28" s="5">
        <v>89</v>
      </c>
      <c r="K28" s="5">
        <v>90</v>
      </c>
      <c r="L28" s="5">
        <v>83</v>
      </c>
      <c r="M28" s="65">
        <f t="shared" si="0"/>
        <v>530</v>
      </c>
      <c r="N28" s="5">
        <v>1</v>
      </c>
      <c r="O28" s="5">
        <v>91</v>
      </c>
      <c r="P28" s="5">
        <v>89</v>
      </c>
      <c r="Q28" s="5">
        <v>85</v>
      </c>
      <c r="R28" s="5">
        <v>85</v>
      </c>
      <c r="S28" s="5">
        <v>84</v>
      </c>
      <c r="T28" s="5">
        <v>91</v>
      </c>
      <c r="U28" s="68">
        <f t="shared" si="1"/>
        <v>525</v>
      </c>
      <c r="V28" s="5">
        <v>5</v>
      </c>
      <c r="W28" s="70">
        <f t="shared" si="2"/>
        <v>1055</v>
      </c>
      <c r="X28" s="70">
        <f t="shared" si="3"/>
        <v>6</v>
      </c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</row>
    <row r="29" spans="1:127" s="27" customFormat="1" x14ac:dyDescent="0.2">
      <c r="A29" s="26">
        <v>20</v>
      </c>
      <c r="B29" s="29">
        <v>171</v>
      </c>
      <c r="C29" s="30" t="s">
        <v>237</v>
      </c>
      <c r="D29" s="31" t="s">
        <v>195</v>
      </c>
      <c r="E29" s="32" t="s">
        <v>51</v>
      </c>
      <c r="F29" s="26" t="s">
        <v>41</v>
      </c>
      <c r="G29" s="5">
        <v>85</v>
      </c>
      <c r="H29" s="5">
        <v>81</v>
      </c>
      <c r="I29" s="5">
        <v>87</v>
      </c>
      <c r="J29" s="5">
        <v>86</v>
      </c>
      <c r="K29" s="5">
        <v>85</v>
      </c>
      <c r="L29" s="5">
        <v>87</v>
      </c>
      <c r="M29" s="65">
        <f t="shared" si="0"/>
        <v>511</v>
      </c>
      <c r="N29" s="5">
        <v>2</v>
      </c>
      <c r="O29" s="5">
        <v>92</v>
      </c>
      <c r="P29" s="5">
        <v>89</v>
      </c>
      <c r="Q29" s="5">
        <v>85</v>
      </c>
      <c r="R29" s="5">
        <v>86</v>
      </c>
      <c r="S29" s="5">
        <v>88</v>
      </c>
      <c r="T29" s="5">
        <v>89</v>
      </c>
      <c r="U29" s="68">
        <f t="shared" si="1"/>
        <v>529</v>
      </c>
      <c r="V29" s="5">
        <v>8</v>
      </c>
      <c r="W29" s="70">
        <f t="shared" si="2"/>
        <v>1040</v>
      </c>
      <c r="X29" s="70">
        <f t="shared" si="3"/>
        <v>10</v>
      </c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</row>
    <row r="30" spans="1:127" s="27" customFormat="1" x14ac:dyDescent="0.2">
      <c r="A30" s="26">
        <v>21</v>
      </c>
      <c r="B30" s="29">
        <v>138</v>
      </c>
      <c r="C30" s="30" t="s">
        <v>214</v>
      </c>
      <c r="D30" s="31" t="s">
        <v>215</v>
      </c>
      <c r="E30" s="32" t="s">
        <v>51</v>
      </c>
      <c r="F30" s="26" t="s">
        <v>238</v>
      </c>
      <c r="G30" s="5">
        <v>89</v>
      </c>
      <c r="H30" s="5">
        <v>88</v>
      </c>
      <c r="I30" s="5">
        <v>89</v>
      </c>
      <c r="J30" s="5">
        <v>84</v>
      </c>
      <c r="K30" s="5">
        <v>87</v>
      </c>
      <c r="L30" s="5">
        <v>87</v>
      </c>
      <c r="M30" s="65">
        <f t="shared" si="0"/>
        <v>524</v>
      </c>
      <c r="N30" s="5">
        <v>0</v>
      </c>
      <c r="O30" s="5">
        <v>87</v>
      </c>
      <c r="P30" s="5">
        <v>84</v>
      </c>
      <c r="Q30" s="5">
        <v>91</v>
      </c>
      <c r="R30" s="5">
        <v>79</v>
      </c>
      <c r="S30" s="5">
        <v>88</v>
      </c>
      <c r="T30" s="5">
        <v>83</v>
      </c>
      <c r="U30" s="68">
        <f t="shared" si="1"/>
        <v>512</v>
      </c>
      <c r="V30" s="5">
        <v>4</v>
      </c>
      <c r="W30" s="70">
        <f t="shared" si="2"/>
        <v>1036</v>
      </c>
      <c r="X30" s="70">
        <f t="shared" si="3"/>
        <v>4</v>
      </c>
      <c r="AA30" s="22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</row>
    <row r="31" spans="1:127" s="27" customFormat="1" x14ac:dyDescent="0.2">
      <c r="A31" s="26">
        <v>22</v>
      </c>
      <c r="B31" s="29">
        <v>126</v>
      </c>
      <c r="C31" s="30" t="s">
        <v>228</v>
      </c>
      <c r="D31" s="31" t="s">
        <v>242</v>
      </c>
      <c r="E31" s="32" t="s">
        <v>54</v>
      </c>
      <c r="F31" s="26" t="s">
        <v>41</v>
      </c>
      <c r="G31" s="63">
        <v>84</v>
      </c>
      <c r="H31" s="63">
        <v>84</v>
      </c>
      <c r="I31" s="63">
        <v>85</v>
      </c>
      <c r="J31" s="63">
        <v>89</v>
      </c>
      <c r="K31" s="63">
        <v>88</v>
      </c>
      <c r="L31" s="63">
        <v>83</v>
      </c>
      <c r="M31" s="65">
        <f t="shared" si="0"/>
        <v>513</v>
      </c>
      <c r="N31" s="63">
        <v>3</v>
      </c>
      <c r="O31" s="63">
        <v>82</v>
      </c>
      <c r="P31" s="63">
        <v>86</v>
      </c>
      <c r="Q31" s="63">
        <v>86</v>
      </c>
      <c r="R31" s="63">
        <v>84</v>
      </c>
      <c r="S31" s="63">
        <v>89</v>
      </c>
      <c r="T31" s="63">
        <v>91</v>
      </c>
      <c r="U31" s="68">
        <f t="shared" si="1"/>
        <v>518</v>
      </c>
      <c r="V31" s="63">
        <v>2</v>
      </c>
      <c r="W31" s="70">
        <f t="shared" si="2"/>
        <v>1031</v>
      </c>
      <c r="X31" s="70">
        <f t="shared" si="3"/>
        <v>5</v>
      </c>
      <c r="AA31" s="22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</row>
    <row r="32" spans="1:127" s="27" customFormat="1" x14ac:dyDescent="0.2">
      <c r="A32" s="26">
        <v>23</v>
      </c>
      <c r="B32" s="29">
        <v>155</v>
      </c>
      <c r="C32" s="30" t="s">
        <v>218</v>
      </c>
      <c r="D32" s="31" t="s">
        <v>219</v>
      </c>
      <c r="E32" s="32" t="s">
        <v>54</v>
      </c>
      <c r="F32" s="26" t="s">
        <v>57</v>
      </c>
      <c r="G32" s="63">
        <v>86</v>
      </c>
      <c r="H32" s="63">
        <v>94</v>
      </c>
      <c r="I32" s="63">
        <v>79</v>
      </c>
      <c r="J32" s="63">
        <v>85</v>
      </c>
      <c r="K32" s="63">
        <v>87</v>
      </c>
      <c r="L32" s="63">
        <v>81</v>
      </c>
      <c r="M32" s="65">
        <f t="shared" si="0"/>
        <v>512</v>
      </c>
      <c r="N32" s="63">
        <v>3</v>
      </c>
      <c r="O32" s="63">
        <v>84</v>
      </c>
      <c r="P32" s="63">
        <v>88</v>
      </c>
      <c r="Q32" s="63">
        <v>78</v>
      </c>
      <c r="R32" s="63">
        <v>84</v>
      </c>
      <c r="S32" s="63">
        <v>92</v>
      </c>
      <c r="T32" s="63">
        <v>83</v>
      </c>
      <c r="U32" s="68">
        <f t="shared" si="1"/>
        <v>509</v>
      </c>
      <c r="V32" s="63">
        <v>4</v>
      </c>
      <c r="W32" s="70">
        <f t="shared" si="2"/>
        <v>1021</v>
      </c>
      <c r="X32" s="70">
        <f t="shared" si="3"/>
        <v>7</v>
      </c>
      <c r="AA32" s="22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</row>
    <row r="33" spans="1:182" s="27" customFormat="1" x14ac:dyDescent="0.2">
      <c r="A33" s="26">
        <v>24</v>
      </c>
      <c r="B33" s="29">
        <v>167</v>
      </c>
      <c r="C33" s="30" t="s">
        <v>186</v>
      </c>
      <c r="D33" s="31" t="s">
        <v>187</v>
      </c>
      <c r="E33" s="32" t="s">
        <v>54</v>
      </c>
      <c r="F33" s="26" t="s">
        <v>57</v>
      </c>
      <c r="G33" s="63">
        <v>79</v>
      </c>
      <c r="H33" s="63">
        <v>87</v>
      </c>
      <c r="I33" s="63">
        <v>85</v>
      </c>
      <c r="J33" s="63">
        <v>84</v>
      </c>
      <c r="K33" s="63">
        <v>87</v>
      </c>
      <c r="L33" s="63">
        <v>82</v>
      </c>
      <c r="M33" s="65">
        <f t="shared" si="0"/>
        <v>504</v>
      </c>
      <c r="N33" s="63">
        <v>2</v>
      </c>
      <c r="O33" s="63">
        <v>90</v>
      </c>
      <c r="P33" s="63">
        <v>87</v>
      </c>
      <c r="Q33" s="63">
        <v>81</v>
      </c>
      <c r="R33" s="63">
        <v>82</v>
      </c>
      <c r="S33" s="63">
        <v>78</v>
      </c>
      <c r="T33" s="63">
        <v>88</v>
      </c>
      <c r="U33" s="68">
        <f t="shared" si="1"/>
        <v>506</v>
      </c>
      <c r="V33" s="63">
        <v>8</v>
      </c>
      <c r="W33" s="70">
        <f t="shared" si="2"/>
        <v>1010</v>
      </c>
      <c r="X33" s="70">
        <f t="shared" si="3"/>
        <v>10</v>
      </c>
      <c r="AA33" s="22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</row>
    <row r="34" spans="1:182" s="27" customFormat="1" x14ac:dyDescent="0.2">
      <c r="A34" s="26">
        <v>25</v>
      </c>
      <c r="B34" s="29">
        <v>105</v>
      </c>
      <c r="C34" s="30" t="s">
        <v>190</v>
      </c>
      <c r="D34" s="31" t="s">
        <v>191</v>
      </c>
      <c r="E34" s="32" t="s">
        <v>51</v>
      </c>
      <c r="F34" s="26" t="s">
        <v>134</v>
      </c>
      <c r="G34" s="63">
        <v>85</v>
      </c>
      <c r="H34" s="63">
        <v>87</v>
      </c>
      <c r="I34" s="63">
        <v>88</v>
      </c>
      <c r="J34" s="63">
        <v>84</v>
      </c>
      <c r="K34" s="63">
        <v>81</v>
      </c>
      <c r="L34" s="63">
        <v>84</v>
      </c>
      <c r="M34" s="65">
        <f t="shared" si="0"/>
        <v>509</v>
      </c>
      <c r="N34" s="63">
        <v>7</v>
      </c>
      <c r="O34" s="63">
        <v>87</v>
      </c>
      <c r="P34" s="63">
        <v>77</v>
      </c>
      <c r="Q34" s="63">
        <v>81</v>
      </c>
      <c r="R34" s="63">
        <v>87</v>
      </c>
      <c r="S34" s="63">
        <v>86</v>
      </c>
      <c r="T34" s="63">
        <v>81</v>
      </c>
      <c r="U34" s="68">
        <f t="shared" si="1"/>
        <v>499</v>
      </c>
      <c r="V34" s="63">
        <v>2</v>
      </c>
      <c r="W34" s="70">
        <f t="shared" si="2"/>
        <v>1008</v>
      </c>
      <c r="X34" s="70">
        <f t="shared" si="3"/>
        <v>9</v>
      </c>
      <c r="AA34" s="22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</row>
    <row r="35" spans="1:182" s="27" customFormat="1" x14ac:dyDescent="0.2">
      <c r="A35" s="26">
        <v>26</v>
      </c>
      <c r="B35" s="29">
        <v>158</v>
      </c>
      <c r="C35" s="30" t="s">
        <v>179</v>
      </c>
      <c r="D35" s="31" t="s">
        <v>180</v>
      </c>
      <c r="E35" s="32"/>
      <c r="F35" s="26" t="s">
        <v>208</v>
      </c>
      <c r="G35" s="63">
        <v>84</v>
      </c>
      <c r="H35" s="63">
        <v>81</v>
      </c>
      <c r="I35" s="63">
        <v>86</v>
      </c>
      <c r="J35" s="63">
        <v>90</v>
      </c>
      <c r="K35" s="63">
        <v>82</v>
      </c>
      <c r="L35" s="63">
        <v>85</v>
      </c>
      <c r="M35" s="65">
        <f t="shared" si="0"/>
        <v>508</v>
      </c>
      <c r="N35" s="63">
        <v>4</v>
      </c>
      <c r="O35" s="63">
        <v>79</v>
      </c>
      <c r="P35" s="63">
        <v>84</v>
      </c>
      <c r="Q35" s="63">
        <v>87</v>
      </c>
      <c r="R35" s="63">
        <v>80</v>
      </c>
      <c r="S35" s="63">
        <v>90</v>
      </c>
      <c r="T35" s="63">
        <v>80</v>
      </c>
      <c r="U35" s="68">
        <f t="shared" si="1"/>
        <v>500</v>
      </c>
      <c r="V35" s="63">
        <v>3</v>
      </c>
      <c r="W35" s="70">
        <f t="shared" si="2"/>
        <v>1008</v>
      </c>
      <c r="X35" s="70">
        <f t="shared" si="3"/>
        <v>7</v>
      </c>
      <c r="AA35" s="22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</row>
    <row r="36" spans="1:182" s="27" customFormat="1" x14ac:dyDescent="0.2">
      <c r="A36" s="26">
        <v>27</v>
      </c>
      <c r="B36" s="29">
        <v>125</v>
      </c>
      <c r="C36" s="30" t="s">
        <v>241</v>
      </c>
      <c r="D36" s="31" t="s">
        <v>242</v>
      </c>
      <c r="E36" s="32" t="s">
        <v>51</v>
      </c>
      <c r="F36" s="26" t="s">
        <v>41</v>
      </c>
      <c r="G36" s="63">
        <v>83</v>
      </c>
      <c r="H36" s="63">
        <v>78</v>
      </c>
      <c r="I36" s="63">
        <v>79</v>
      </c>
      <c r="J36" s="63">
        <v>85</v>
      </c>
      <c r="K36" s="63">
        <v>84</v>
      </c>
      <c r="L36" s="63">
        <v>84</v>
      </c>
      <c r="M36" s="65">
        <f t="shared" si="0"/>
        <v>493</v>
      </c>
      <c r="N36" s="63">
        <v>3</v>
      </c>
      <c r="O36" s="63">
        <v>83</v>
      </c>
      <c r="P36" s="63">
        <v>84</v>
      </c>
      <c r="Q36" s="63">
        <v>78</v>
      </c>
      <c r="R36" s="63">
        <v>87</v>
      </c>
      <c r="S36" s="63">
        <v>85</v>
      </c>
      <c r="T36" s="63">
        <v>85</v>
      </c>
      <c r="U36" s="68">
        <f t="shared" si="1"/>
        <v>502</v>
      </c>
      <c r="V36" s="63">
        <v>4</v>
      </c>
      <c r="W36" s="70">
        <f t="shared" si="2"/>
        <v>995</v>
      </c>
      <c r="X36" s="70">
        <f t="shared" si="3"/>
        <v>7</v>
      </c>
      <c r="AA36" s="22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</row>
    <row r="37" spans="1:182" s="27" customFormat="1" x14ac:dyDescent="0.2">
      <c r="A37" s="26">
        <v>28</v>
      </c>
      <c r="B37" s="29">
        <v>112</v>
      </c>
      <c r="C37" s="30" t="s">
        <v>222</v>
      </c>
      <c r="D37" s="31" t="s">
        <v>223</v>
      </c>
      <c r="E37" s="32"/>
      <c r="F37" s="26" t="s">
        <v>240</v>
      </c>
      <c r="G37" s="63">
        <v>85</v>
      </c>
      <c r="H37" s="63">
        <v>81</v>
      </c>
      <c r="I37" s="63">
        <v>90</v>
      </c>
      <c r="J37" s="63">
        <v>83</v>
      </c>
      <c r="K37" s="63">
        <v>79</v>
      </c>
      <c r="L37" s="63">
        <v>80</v>
      </c>
      <c r="M37" s="65">
        <f t="shared" si="0"/>
        <v>498</v>
      </c>
      <c r="N37" s="63">
        <v>3</v>
      </c>
      <c r="O37" s="63">
        <v>84</v>
      </c>
      <c r="P37" s="63">
        <v>71</v>
      </c>
      <c r="Q37" s="63">
        <v>78</v>
      </c>
      <c r="R37" s="63">
        <v>87</v>
      </c>
      <c r="S37" s="63">
        <v>80</v>
      </c>
      <c r="T37" s="63">
        <v>75</v>
      </c>
      <c r="U37" s="68">
        <f t="shared" si="1"/>
        <v>475</v>
      </c>
      <c r="V37" s="63">
        <v>2</v>
      </c>
      <c r="W37" s="70">
        <f t="shared" si="2"/>
        <v>973</v>
      </c>
      <c r="X37" s="70">
        <f t="shared" si="3"/>
        <v>5</v>
      </c>
      <c r="AA37" s="22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</row>
    <row r="38" spans="1:182" s="27" customFormat="1" x14ac:dyDescent="0.2">
      <c r="A38" s="26">
        <v>29</v>
      </c>
      <c r="B38" s="29">
        <v>153</v>
      </c>
      <c r="C38" s="27" t="s">
        <v>200</v>
      </c>
      <c r="D38" s="31" t="s">
        <v>201</v>
      </c>
      <c r="E38" s="26" t="s">
        <v>54</v>
      </c>
      <c r="F38" s="26" t="s">
        <v>57</v>
      </c>
      <c r="G38" s="63">
        <v>73</v>
      </c>
      <c r="H38" s="63">
        <v>80</v>
      </c>
      <c r="I38" s="63">
        <v>87</v>
      </c>
      <c r="J38" s="63">
        <v>84</v>
      </c>
      <c r="K38" s="63">
        <v>76</v>
      </c>
      <c r="L38" s="63">
        <v>76</v>
      </c>
      <c r="M38" s="65">
        <f t="shared" si="0"/>
        <v>476</v>
      </c>
      <c r="N38" s="63">
        <v>3</v>
      </c>
      <c r="O38" s="63">
        <v>74</v>
      </c>
      <c r="P38" s="63">
        <v>87</v>
      </c>
      <c r="Q38" s="63">
        <v>78</v>
      </c>
      <c r="R38" s="63">
        <v>76</v>
      </c>
      <c r="S38" s="63">
        <v>80</v>
      </c>
      <c r="T38" s="63">
        <v>72</v>
      </c>
      <c r="U38" s="68">
        <f t="shared" si="1"/>
        <v>467</v>
      </c>
      <c r="V38" s="63">
        <v>2</v>
      </c>
      <c r="W38" s="70">
        <f t="shared" si="2"/>
        <v>943</v>
      </c>
      <c r="X38" s="70">
        <f t="shared" si="3"/>
        <v>5</v>
      </c>
      <c r="AA38" s="22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</row>
    <row r="39" spans="1:182" s="27" customFormat="1" x14ac:dyDescent="0.2">
      <c r="A39" s="26">
        <v>30</v>
      </c>
      <c r="B39" s="29">
        <v>136</v>
      </c>
      <c r="C39" s="30" t="s">
        <v>233</v>
      </c>
      <c r="D39" s="31" t="s">
        <v>234</v>
      </c>
      <c r="E39" s="32" t="s">
        <v>117</v>
      </c>
      <c r="F39" s="26" t="s">
        <v>57</v>
      </c>
      <c r="G39" s="63">
        <v>82</v>
      </c>
      <c r="H39" s="63">
        <v>84</v>
      </c>
      <c r="I39" s="63">
        <v>71</v>
      </c>
      <c r="J39" s="63">
        <v>79</v>
      </c>
      <c r="K39" s="63">
        <v>67</v>
      </c>
      <c r="L39" s="63">
        <v>74</v>
      </c>
      <c r="M39" s="65">
        <f t="shared" si="0"/>
        <v>457</v>
      </c>
      <c r="N39" s="63">
        <v>6</v>
      </c>
      <c r="O39" s="63">
        <v>73</v>
      </c>
      <c r="P39" s="63">
        <v>79</v>
      </c>
      <c r="Q39" s="63">
        <v>81</v>
      </c>
      <c r="R39" s="63">
        <v>74</v>
      </c>
      <c r="S39" s="63">
        <v>82</v>
      </c>
      <c r="T39" s="63">
        <v>71</v>
      </c>
      <c r="U39" s="68">
        <f t="shared" si="1"/>
        <v>460</v>
      </c>
      <c r="V39" s="63">
        <v>2</v>
      </c>
      <c r="W39" s="70">
        <f t="shared" si="2"/>
        <v>917</v>
      </c>
      <c r="X39" s="70">
        <f t="shared" si="3"/>
        <v>8</v>
      </c>
      <c r="AA39" s="22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</row>
    <row r="40" spans="1:182" s="27" customFormat="1" x14ac:dyDescent="0.2">
      <c r="A40" s="26">
        <v>31</v>
      </c>
      <c r="B40" s="29">
        <v>176</v>
      </c>
      <c r="C40" s="30" t="s">
        <v>206</v>
      </c>
      <c r="D40" s="31" t="s">
        <v>207</v>
      </c>
      <c r="E40" s="32"/>
      <c r="F40" s="26" t="s">
        <v>65</v>
      </c>
      <c r="G40" s="63">
        <v>62</v>
      </c>
      <c r="H40" s="63">
        <v>67</v>
      </c>
      <c r="I40" s="63">
        <v>56</v>
      </c>
      <c r="J40" s="63">
        <v>62</v>
      </c>
      <c r="K40" s="63">
        <v>81</v>
      </c>
      <c r="L40" s="63">
        <v>69</v>
      </c>
      <c r="M40" s="65">
        <f t="shared" si="0"/>
        <v>397</v>
      </c>
      <c r="N40" s="63">
        <v>0</v>
      </c>
      <c r="O40" s="63">
        <v>51</v>
      </c>
      <c r="P40" s="63">
        <v>61</v>
      </c>
      <c r="Q40" s="63">
        <v>75</v>
      </c>
      <c r="R40" s="63">
        <v>84</v>
      </c>
      <c r="S40" s="63">
        <v>62</v>
      </c>
      <c r="T40" s="63">
        <v>63</v>
      </c>
      <c r="U40" s="68">
        <f t="shared" si="1"/>
        <v>396</v>
      </c>
      <c r="V40" s="63">
        <v>3</v>
      </c>
      <c r="W40" s="70">
        <f t="shared" si="2"/>
        <v>793</v>
      </c>
      <c r="X40" s="70">
        <f t="shared" si="3"/>
        <v>3</v>
      </c>
      <c r="AA40" s="22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</row>
    <row r="41" spans="1:182" s="27" customFormat="1" x14ac:dyDescent="0.2">
      <c r="A41" s="26">
        <v>32</v>
      </c>
      <c r="B41" s="29">
        <v>163</v>
      </c>
      <c r="C41" s="30" t="s">
        <v>202</v>
      </c>
      <c r="D41" s="31" t="s">
        <v>203</v>
      </c>
      <c r="E41" s="32" t="s">
        <v>51</v>
      </c>
      <c r="F41" s="26" t="s">
        <v>57</v>
      </c>
      <c r="G41" s="63">
        <v>73</v>
      </c>
      <c r="H41" s="63">
        <v>79</v>
      </c>
      <c r="I41" s="63">
        <v>77</v>
      </c>
      <c r="J41" s="63">
        <v>78</v>
      </c>
      <c r="K41" s="63">
        <v>80</v>
      </c>
      <c r="L41" s="63">
        <v>65</v>
      </c>
      <c r="M41" s="65">
        <f t="shared" si="0"/>
        <v>452</v>
      </c>
      <c r="N41" s="63">
        <v>1</v>
      </c>
      <c r="O41" s="63" t="s">
        <v>263</v>
      </c>
      <c r="P41" s="63"/>
      <c r="Q41" s="63"/>
      <c r="R41" s="63"/>
      <c r="S41" s="63"/>
      <c r="T41" s="63"/>
      <c r="U41" s="68" t="s">
        <v>263</v>
      </c>
      <c r="V41" s="63"/>
      <c r="W41" s="70">
        <v>452</v>
      </c>
      <c r="X41" s="70">
        <f t="shared" si="3"/>
        <v>1</v>
      </c>
      <c r="AA41" s="22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</row>
    <row r="42" spans="1:182" s="27" customFormat="1" x14ac:dyDescent="0.2">
      <c r="A42" s="93" t="s">
        <v>244</v>
      </c>
      <c r="B42" s="93"/>
      <c r="C42" s="93"/>
      <c r="D42" s="93"/>
      <c r="E42" s="32"/>
      <c r="F42" s="26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8"/>
      <c r="V42" s="63"/>
      <c r="W42" s="70"/>
      <c r="X42" s="70"/>
      <c r="AA42" s="22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</row>
    <row r="43" spans="1:182" s="27" customFormat="1" ht="18" x14ac:dyDescent="0.2">
      <c r="A43" s="93" t="s">
        <v>245</v>
      </c>
      <c r="B43" s="93"/>
      <c r="C43" s="93"/>
      <c r="D43" s="93"/>
      <c r="E43" s="26"/>
      <c r="F43" s="26"/>
      <c r="U43" s="68"/>
      <c r="W43" s="70"/>
      <c r="X43" s="70"/>
      <c r="Y43" s="3"/>
      <c r="Z43" s="3"/>
      <c r="AA43" s="3"/>
      <c r="AB43" s="3"/>
      <c r="AC43" s="3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</row>
    <row r="44" spans="1:182" s="22" customFormat="1" ht="18" x14ac:dyDescent="0.2">
      <c r="A44" s="10" t="s">
        <v>37</v>
      </c>
      <c r="B44" s="18"/>
      <c r="C44" s="10"/>
      <c r="D44" s="10"/>
      <c r="E44" s="10"/>
      <c r="F44" s="10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68"/>
      <c r="V44" s="18"/>
      <c r="W44" s="70"/>
      <c r="X44" s="70"/>
    </row>
    <row r="45" spans="1:182" s="22" customFormat="1" ht="18" x14ac:dyDescent="0.2">
      <c r="A45" s="10" t="s">
        <v>39</v>
      </c>
      <c r="B45" s="18"/>
      <c r="C45" s="10"/>
      <c r="D45" s="10"/>
      <c r="E45" s="10"/>
      <c r="F45" s="10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68"/>
      <c r="V45" s="18"/>
      <c r="W45" s="70"/>
      <c r="X45" s="70"/>
    </row>
    <row r="46" spans="1:182" s="22" customFormat="1" ht="18" x14ac:dyDescent="0.2">
      <c r="A46" s="10" t="s">
        <v>38</v>
      </c>
      <c r="B46" s="23"/>
      <c r="C46" s="23"/>
      <c r="D46" s="23"/>
      <c r="E46" s="23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68"/>
      <c r="V46" s="24"/>
      <c r="W46" s="70"/>
      <c r="X46" s="70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</row>
    <row r="47" spans="1:182" s="22" customFormat="1" ht="18" x14ac:dyDescent="0.2">
      <c r="A47" s="17"/>
      <c r="B47" s="10"/>
      <c r="C47" s="10"/>
      <c r="D47" s="10"/>
      <c r="E47" s="10"/>
      <c r="F47" s="10"/>
    </row>
    <row r="48" spans="1:182" s="2" customFormat="1" ht="18" x14ac:dyDescent="0.2">
      <c r="A48" s="1" t="s">
        <v>35</v>
      </c>
      <c r="B48" s="1"/>
      <c r="C48" s="1"/>
      <c r="D48" s="1" t="s">
        <v>295</v>
      </c>
      <c r="E48" s="1"/>
      <c r="F48" s="1"/>
    </row>
    <row r="49" spans="1:127" s="2" customFormat="1" ht="18" x14ac:dyDescent="0.2">
      <c r="A49" s="1" t="s">
        <v>1</v>
      </c>
      <c r="B49" s="1"/>
      <c r="C49" s="1"/>
      <c r="D49" s="1" t="s">
        <v>294</v>
      </c>
      <c r="E49" s="1"/>
      <c r="F49" s="1"/>
    </row>
    <row r="50" spans="1:127" s="2" customFormat="1" ht="18" x14ac:dyDescent="0.2">
      <c r="A50" s="1" t="s">
        <v>2</v>
      </c>
      <c r="B50" s="1"/>
      <c r="C50" s="1"/>
      <c r="D50" s="1" t="s">
        <v>293</v>
      </c>
      <c r="E50" s="1"/>
      <c r="F50" s="1"/>
    </row>
    <row r="51" spans="1:127" s="2" customFormat="1" ht="18" x14ac:dyDescent="0.2">
      <c r="A51" s="1"/>
      <c r="B51" s="1"/>
      <c r="C51" s="1"/>
      <c r="D51" s="1"/>
      <c r="E51" s="1"/>
      <c r="F51" s="1"/>
    </row>
    <row r="52" spans="1:127" s="2" customFormat="1" ht="18" x14ac:dyDescent="0.2">
      <c r="A52" s="1" t="s">
        <v>286</v>
      </c>
      <c r="B52" s="1"/>
      <c r="C52" s="1"/>
      <c r="D52" s="1" t="s">
        <v>292</v>
      </c>
      <c r="E52" s="1"/>
      <c r="F52" s="1"/>
    </row>
    <row r="53" spans="1:127" s="2" customFormat="1" ht="18" x14ac:dyDescent="0.2">
      <c r="A53" s="1" t="s">
        <v>281</v>
      </c>
      <c r="B53" s="1"/>
      <c r="C53" s="1"/>
      <c r="D53" s="1" t="s">
        <v>291</v>
      </c>
      <c r="E53" s="1"/>
      <c r="F53" s="1"/>
    </row>
    <row r="54" spans="1:127" s="2" customFormat="1" ht="18" x14ac:dyDescent="0.2">
      <c r="A54" s="1" t="s">
        <v>282</v>
      </c>
      <c r="B54" s="1"/>
      <c r="C54" s="1"/>
      <c r="D54" s="1" t="s">
        <v>290</v>
      </c>
      <c r="E54" s="1"/>
      <c r="F54" s="1"/>
    </row>
    <row r="55" spans="1:127" s="2" customFormat="1" ht="18" x14ac:dyDescent="0.2">
      <c r="A55" s="1"/>
      <c r="B55" s="1"/>
      <c r="C55" s="1"/>
      <c r="D55" s="1"/>
      <c r="E55" s="1"/>
      <c r="F55" s="1"/>
    </row>
    <row r="56" spans="1:127" s="2" customFormat="1" ht="18" x14ac:dyDescent="0.2">
      <c r="A56" s="1" t="s">
        <v>283</v>
      </c>
      <c r="B56" s="1"/>
      <c r="C56" s="1"/>
      <c r="D56" s="1" t="s">
        <v>289</v>
      </c>
      <c r="E56" s="1"/>
      <c r="F56" s="1"/>
    </row>
    <row r="57" spans="1:127" s="2" customFormat="1" ht="18" x14ac:dyDescent="0.2">
      <c r="A57" s="1" t="s">
        <v>284</v>
      </c>
      <c r="B57" s="1"/>
      <c r="C57" s="1"/>
      <c r="D57" s="1" t="s">
        <v>288</v>
      </c>
      <c r="E57" s="1"/>
      <c r="F57" s="1"/>
    </row>
    <row r="58" spans="1:127" s="2" customFormat="1" ht="18" x14ac:dyDescent="0.2">
      <c r="A58" s="1" t="s">
        <v>285</v>
      </c>
      <c r="B58" s="1"/>
      <c r="C58" s="1"/>
      <c r="D58" s="1" t="s">
        <v>287</v>
      </c>
      <c r="E58" s="1"/>
      <c r="F58" s="1"/>
    </row>
    <row r="59" spans="1:127" s="2" customFormat="1" ht="18" x14ac:dyDescent="0.2">
      <c r="A59" s="1"/>
      <c r="B59" s="1"/>
      <c r="C59" s="1"/>
      <c r="D59" s="1"/>
      <c r="E59" s="1"/>
      <c r="F59" s="1"/>
    </row>
    <row r="60" spans="1:127" s="3" customFormat="1" ht="18" x14ac:dyDescent="0.2">
      <c r="A60" s="3" t="s">
        <v>3</v>
      </c>
      <c r="B60" s="3" t="s">
        <v>4</v>
      </c>
      <c r="C60" s="1" t="s">
        <v>5</v>
      </c>
      <c r="D60" s="1" t="s">
        <v>6</v>
      </c>
      <c r="E60" s="3" t="s">
        <v>144</v>
      </c>
      <c r="F60" s="3" t="s">
        <v>47</v>
      </c>
      <c r="G60" s="3">
        <v>1</v>
      </c>
      <c r="H60" s="3">
        <v>2</v>
      </c>
      <c r="I60" s="3">
        <v>3</v>
      </c>
      <c r="J60" s="3">
        <v>4</v>
      </c>
      <c r="K60" s="3">
        <v>5</v>
      </c>
      <c r="L60" s="3">
        <v>6</v>
      </c>
      <c r="M60" s="3" t="s">
        <v>8</v>
      </c>
      <c r="N60" s="3" t="s">
        <v>30</v>
      </c>
      <c r="O60" s="3">
        <v>1</v>
      </c>
      <c r="P60" s="3">
        <v>2</v>
      </c>
      <c r="Q60" s="3">
        <v>3</v>
      </c>
      <c r="R60" s="3">
        <v>4</v>
      </c>
      <c r="S60" s="3">
        <v>5</v>
      </c>
      <c r="T60" s="3">
        <v>6</v>
      </c>
      <c r="U60" s="3" t="s">
        <v>9</v>
      </c>
      <c r="V60" s="3" t="s">
        <v>28</v>
      </c>
      <c r="W60" s="3" t="s">
        <v>10</v>
      </c>
      <c r="X60" s="3" t="s">
        <v>29</v>
      </c>
    </row>
    <row r="61" spans="1:127" s="27" customFormat="1" x14ac:dyDescent="0.2">
      <c r="A61" s="26">
        <v>1</v>
      </c>
      <c r="B61" s="29">
        <v>160</v>
      </c>
      <c r="C61" s="30" t="s">
        <v>188</v>
      </c>
      <c r="D61" s="31" t="s">
        <v>189</v>
      </c>
      <c r="E61" s="32" t="s">
        <v>51</v>
      </c>
      <c r="F61" s="26" t="s">
        <v>131</v>
      </c>
      <c r="G61" s="65">
        <v>94</v>
      </c>
      <c r="H61" s="65">
        <v>97</v>
      </c>
      <c r="I61" s="65">
        <v>92</v>
      </c>
      <c r="J61" s="65">
        <v>95</v>
      </c>
      <c r="K61" s="65">
        <v>94</v>
      </c>
      <c r="L61" s="65">
        <v>96</v>
      </c>
      <c r="M61" s="65">
        <f t="shared" ref="M61:M81" si="4">SUM(G61:L61)</f>
        <v>568</v>
      </c>
      <c r="N61" s="65">
        <v>14</v>
      </c>
      <c r="O61" s="68">
        <v>93</v>
      </c>
      <c r="P61" s="68">
        <v>94</v>
      </c>
      <c r="Q61" s="68">
        <v>94</v>
      </c>
      <c r="R61" s="68">
        <v>92</v>
      </c>
      <c r="S61" s="68">
        <v>94</v>
      </c>
      <c r="T61" s="68">
        <v>95</v>
      </c>
      <c r="U61" s="68">
        <f t="shared" ref="U61:U80" si="5">SUM(O61:T61)</f>
        <v>562</v>
      </c>
      <c r="V61" s="68">
        <v>12</v>
      </c>
      <c r="W61" s="26">
        <f t="shared" ref="W61:W80" si="6">U61+M61</f>
        <v>1130</v>
      </c>
      <c r="X61" s="26">
        <f t="shared" ref="X61:X80" si="7">V61+N61</f>
        <v>26</v>
      </c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</row>
    <row r="62" spans="1:127" s="27" customFormat="1" x14ac:dyDescent="0.2">
      <c r="A62" s="26">
        <v>2</v>
      </c>
      <c r="B62" s="29">
        <v>103</v>
      </c>
      <c r="C62" s="30" t="s">
        <v>192</v>
      </c>
      <c r="D62" s="31" t="s">
        <v>193</v>
      </c>
      <c r="E62" s="32" t="s">
        <v>51</v>
      </c>
      <c r="F62" s="26" t="s">
        <v>41</v>
      </c>
      <c r="G62" s="65">
        <v>93</v>
      </c>
      <c r="H62" s="65">
        <v>97</v>
      </c>
      <c r="I62" s="65">
        <v>93</v>
      </c>
      <c r="J62" s="65">
        <v>91</v>
      </c>
      <c r="K62" s="65">
        <v>92</v>
      </c>
      <c r="L62" s="65">
        <v>91</v>
      </c>
      <c r="M62" s="65">
        <f t="shared" si="4"/>
        <v>557</v>
      </c>
      <c r="N62" s="65">
        <v>10</v>
      </c>
      <c r="O62" s="68">
        <v>89</v>
      </c>
      <c r="P62" s="68">
        <v>96</v>
      </c>
      <c r="Q62" s="68">
        <v>95</v>
      </c>
      <c r="R62" s="68">
        <v>91</v>
      </c>
      <c r="S62" s="68">
        <v>91</v>
      </c>
      <c r="T62" s="68">
        <v>87</v>
      </c>
      <c r="U62" s="68">
        <f t="shared" si="5"/>
        <v>549</v>
      </c>
      <c r="V62" s="68">
        <v>6</v>
      </c>
      <c r="W62" s="70">
        <f t="shared" si="6"/>
        <v>1106</v>
      </c>
      <c r="X62" s="70">
        <f t="shared" si="7"/>
        <v>16</v>
      </c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</row>
    <row r="63" spans="1:127" s="27" customFormat="1" x14ac:dyDescent="0.2">
      <c r="A63" s="26">
        <v>3</v>
      </c>
      <c r="B63" s="29">
        <v>172</v>
      </c>
      <c r="C63" s="27" t="s">
        <v>194</v>
      </c>
      <c r="D63" s="31" t="s">
        <v>195</v>
      </c>
      <c r="E63" s="26" t="s">
        <v>51</v>
      </c>
      <c r="F63" s="26" t="s">
        <v>41</v>
      </c>
      <c r="G63" s="65">
        <v>94</v>
      </c>
      <c r="H63" s="65">
        <v>94</v>
      </c>
      <c r="I63" s="65">
        <v>91</v>
      </c>
      <c r="J63" s="65">
        <v>90</v>
      </c>
      <c r="K63" s="65">
        <v>94</v>
      </c>
      <c r="L63" s="65">
        <v>92</v>
      </c>
      <c r="M63" s="65">
        <f t="shared" si="4"/>
        <v>555</v>
      </c>
      <c r="N63" s="65">
        <v>10</v>
      </c>
      <c r="O63" s="68">
        <v>92</v>
      </c>
      <c r="P63" s="68">
        <v>92</v>
      </c>
      <c r="Q63" s="68">
        <v>91</v>
      </c>
      <c r="R63" s="68">
        <v>91</v>
      </c>
      <c r="S63" s="68">
        <v>93</v>
      </c>
      <c r="T63" s="68">
        <v>91</v>
      </c>
      <c r="U63" s="68">
        <f t="shared" si="5"/>
        <v>550</v>
      </c>
      <c r="V63" s="68">
        <v>6</v>
      </c>
      <c r="W63" s="70">
        <f t="shared" si="6"/>
        <v>1105</v>
      </c>
      <c r="X63" s="70">
        <f t="shared" si="7"/>
        <v>16</v>
      </c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</row>
    <row r="64" spans="1:127" s="27" customFormat="1" x14ac:dyDescent="0.2">
      <c r="A64" s="26">
        <v>4</v>
      </c>
      <c r="B64" s="29">
        <v>132</v>
      </c>
      <c r="C64" s="27" t="s">
        <v>210</v>
      </c>
      <c r="D64" s="27" t="s">
        <v>211</v>
      </c>
      <c r="E64" s="26" t="s">
        <v>51</v>
      </c>
      <c r="F64" s="26" t="s">
        <v>121</v>
      </c>
      <c r="G64" s="65">
        <v>93</v>
      </c>
      <c r="H64" s="65">
        <v>94</v>
      </c>
      <c r="I64" s="65">
        <v>95</v>
      </c>
      <c r="J64" s="65">
        <v>90</v>
      </c>
      <c r="K64" s="65">
        <v>91</v>
      </c>
      <c r="L64" s="65">
        <v>92</v>
      </c>
      <c r="M64" s="65">
        <f t="shared" si="4"/>
        <v>555</v>
      </c>
      <c r="N64" s="65">
        <v>9</v>
      </c>
      <c r="O64" s="68">
        <v>91</v>
      </c>
      <c r="P64" s="68">
        <v>96</v>
      </c>
      <c r="Q64" s="68">
        <v>85</v>
      </c>
      <c r="R64" s="68">
        <v>91</v>
      </c>
      <c r="S64" s="68">
        <v>93</v>
      </c>
      <c r="T64" s="68">
        <v>88</v>
      </c>
      <c r="U64" s="68">
        <f t="shared" si="5"/>
        <v>544</v>
      </c>
      <c r="V64" s="68">
        <v>10</v>
      </c>
      <c r="W64" s="70">
        <f t="shared" si="6"/>
        <v>1099</v>
      </c>
      <c r="X64" s="70">
        <f t="shared" si="7"/>
        <v>19</v>
      </c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</row>
    <row r="65" spans="1:127" s="27" customFormat="1" x14ac:dyDescent="0.2">
      <c r="A65" s="26">
        <v>5</v>
      </c>
      <c r="B65" s="29">
        <v>108</v>
      </c>
      <c r="C65" s="27" t="s">
        <v>235</v>
      </c>
      <c r="D65" s="27" t="s">
        <v>236</v>
      </c>
      <c r="E65" s="26" t="s">
        <v>54</v>
      </c>
      <c r="F65" s="26" t="s">
        <v>29</v>
      </c>
      <c r="G65" s="65">
        <v>89</v>
      </c>
      <c r="H65" s="65">
        <v>90</v>
      </c>
      <c r="I65" s="65">
        <v>87</v>
      </c>
      <c r="J65" s="65">
        <v>93</v>
      </c>
      <c r="K65" s="65">
        <v>92</v>
      </c>
      <c r="L65" s="65">
        <v>92</v>
      </c>
      <c r="M65" s="65">
        <f t="shared" si="4"/>
        <v>543</v>
      </c>
      <c r="N65" s="65">
        <v>10</v>
      </c>
      <c r="O65" s="68">
        <v>89</v>
      </c>
      <c r="P65" s="68">
        <v>93</v>
      </c>
      <c r="Q65" s="68">
        <v>90</v>
      </c>
      <c r="R65" s="68">
        <v>91</v>
      </c>
      <c r="S65" s="68">
        <v>93</v>
      </c>
      <c r="T65" s="68">
        <v>93</v>
      </c>
      <c r="U65" s="68">
        <f t="shared" si="5"/>
        <v>549</v>
      </c>
      <c r="V65" s="68">
        <v>9</v>
      </c>
      <c r="W65" s="70">
        <f t="shared" si="6"/>
        <v>1092</v>
      </c>
      <c r="X65" s="70">
        <f t="shared" si="7"/>
        <v>19</v>
      </c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</row>
    <row r="66" spans="1:127" s="27" customFormat="1" x14ac:dyDescent="0.2">
      <c r="A66" s="26">
        <v>6</v>
      </c>
      <c r="B66" s="29">
        <v>131</v>
      </c>
      <c r="C66" s="27" t="s">
        <v>224</v>
      </c>
      <c r="D66" s="27" t="s">
        <v>225</v>
      </c>
      <c r="E66" s="70" t="s">
        <v>54</v>
      </c>
      <c r="F66" s="26" t="s">
        <v>41</v>
      </c>
      <c r="G66" s="65">
        <v>84</v>
      </c>
      <c r="H66" s="65">
        <v>90</v>
      </c>
      <c r="I66" s="65">
        <v>91</v>
      </c>
      <c r="J66" s="65">
        <v>89</v>
      </c>
      <c r="K66" s="65">
        <v>92</v>
      </c>
      <c r="L66" s="65">
        <v>93</v>
      </c>
      <c r="M66" s="65">
        <f t="shared" si="4"/>
        <v>539</v>
      </c>
      <c r="N66" s="65">
        <v>9</v>
      </c>
      <c r="O66" s="68">
        <v>90</v>
      </c>
      <c r="P66" s="68">
        <v>93</v>
      </c>
      <c r="Q66" s="68">
        <v>95</v>
      </c>
      <c r="R66" s="68">
        <v>88</v>
      </c>
      <c r="S66" s="68">
        <v>92</v>
      </c>
      <c r="T66" s="68">
        <v>90</v>
      </c>
      <c r="U66" s="68">
        <f t="shared" si="5"/>
        <v>548</v>
      </c>
      <c r="V66" s="68">
        <v>10</v>
      </c>
      <c r="W66" s="70">
        <f t="shared" si="6"/>
        <v>1087</v>
      </c>
      <c r="X66" s="70">
        <f t="shared" si="7"/>
        <v>19</v>
      </c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</row>
    <row r="67" spans="1:127" s="27" customFormat="1" x14ac:dyDescent="0.2">
      <c r="A67" s="26">
        <v>7</v>
      </c>
      <c r="B67" s="29">
        <v>118</v>
      </c>
      <c r="C67" s="30" t="s">
        <v>204</v>
      </c>
      <c r="D67" s="31" t="s">
        <v>205</v>
      </c>
      <c r="E67" s="32" t="s">
        <v>54</v>
      </c>
      <c r="F67" s="26" t="s">
        <v>29</v>
      </c>
      <c r="G67" s="65">
        <v>91</v>
      </c>
      <c r="H67" s="65">
        <v>89</v>
      </c>
      <c r="I67" s="65">
        <v>88</v>
      </c>
      <c r="J67" s="65">
        <v>88</v>
      </c>
      <c r="K67" s="65">
        <v>93</v>
      </c>
      <c r="L67" s="65">
        <v>92</v>
      </c>
      <c r="M67" s="65">
        <f t="shared" si="4"/>
        <v>541</v>
      </c>
      <c r="N67" s="65">
        <v>11</v>
      </c>
      <c r="O67" s="68">
        <v>93</v>
      </c>
      <c r="P67" s="68">
        <v>92</v>
      </c>
      <c r="Q67" s="68">
        <v>89</v>
      </c>
      <c r="R67" s="68">
        <v>90</v>
      </c>
      <c r="S67" s="68">
        <v>87</v>
      </c>
      <c r="T67" s="68">
        <v>87</v>
      </c>
      <c r="U67" s="68">
        <f t="shared" si="5"/>
        <v>538</v>
      </c>
      <c r="V67" s="68">
        <v>5</v>
      </c>
      <c r="W67" s="70">
        <f t="shared" si="6"/>
        <v>1079</v>
      </c>
      <c r="X67" s="70">
        <f t="shared" si="7"/>
        <v>16</v>
      </c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</row>
    <row r="68" spans="1:127" s="27" customFormat="1" x14ac:dyDescent="0.2">
      <c r="A68" s="26">
        <v>8</v>
      </c>
      <c r="B68" s="29">
        <v>170</v>
      </c>
      <c r="C68" s="27" t="s">
        <v>212</v>
      </c>
      <c r="D68" s="27" t="s">
        <v>213</v>
      </c>
      <c r="E68" s="26" t="s">
        <v>117</v>
      </c>
      <c r="F68" s="26" t="s">
        <v>131</v>
      </c>
      <c r="G68" s="65">
        <v>91</v>
      </c>
      <c r="H68" s="65">
        <v>84</v>
      </c>
      <c r="I68" s="65">
        <v>90</v>
      </c>
      <c r="J68" s="65">
        <v>91</v>
      </c>
      <c r="K68" s="65">
        <v>90</v>
      </c>
      <c r="L68" s="65">
        <v>89</v>
      </c>
      <c r="M68" s="65">
        <f t="shared" si="4"/>
        <v>535</v>
      </c>
      <c r="N68" s="65">
        <v>3</v>
      </c>
      <c r="O68" s="68">
        <v>93</v>
      </c>
      <c r="P68" s="68">
        <v>83</v>
      </c>
      <c r="Q68" s="68">
        <v>87</v>
      </c>
      <c r="R68" s="68">
        <v>92</v>
      </c>
      <c r="S68" s="68">
        <v>91</v>
      </c>
      <c r="T68" s="68">
        <v>91</v>
      </c>
      <c r="U68" s="68">
        <f t="shared" si="5"/>
        <v>537</v>
      </c>
      <c r="V68" s="68">
        <v>9</v>
      </c>
      <c r="W68" s="70">
        <f t="shared" si="6"/>
        <v>1072</v>
      </c>
      <c r="X68" s="70">
        <f t="shared" si="7"/>
        <v>12</v>
      </c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</row>
    <row r="69" spans="1:127" s="27" customFormat="1" x14ac:dyDescent="0.2">
      <c r="A69" s="26">
        <v>9</v>
      </c>
      <c r="B69" s="29">
        <v>116</v>
      </c>
      <c r="C69" s="27" t="s">
        <v>230</v>
      </c>
      <c r="D69" s="27" t="s">
        <v>231</v>
      </c>
      <c r="E69" s="26" t="s">
        <v>117</v>
      </c>
      <c r="F69" s="26" t="s">
        <v>57</v>
      </c>
      <c r="G69" s="65">
        <v>93</v>
      </c>
      <c r="H69" s="65">
        <v>88</v>
      </c>
      <c r="I69" s="65">
        <v>93</v>
      </c>
      <c r="J69" s="65">
        <v>88</v>
      </c>
      <c r="K69" s="65">
        <v>86</v>
      </c>
      <c r="L69" s="65">
        <v>88</v>
      </c>
      <c r="M69" s="65">
        <f t="shared" si="4"/>
        <v>536</v>
      </c>
      <c r="N69" s="65">
        <v>10</v>
      </c>
      <c r="O69" s="68">
        <v>90</v>
      </c>
      <c r="P69" s="68">
        <v>83</v>
      </c>
      <c r="Q69" s="68">
        <v>88</v>
      </c>
      <c r="R69" s="68">
        <v>88</v>
      </c>
      <c r="S69" s="68">
        <v>94</v>
      </c>
      <c r="T69" s="68">
        <v>89</v>
      </c>
      <c r="U69" s="68">
        <f t="shared" si="5"/>
        <v>532</v>
      </c>
      <c r="V69" s="68">
        <v>3</v>
      </c>
      <c r="W69" s="70">
        <f t="shared" si="6"/>
        <v>1068</v>
      </c>
      <c r="X69" s="70">
        <f t="shared" si="7"/>
        <v>13</v>
      </c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</row>
    <row r="70" spans="1:127" s="27" customFormat="1" x14ac:dyDescent="0.2">
      <c r="A70" s="26">
        <v>10</v>
      </c>
      <c r="B70" s="29">
        <v>130</v>
      </c>
      <c r="C70" s="27" t="s">
        <v>229</v>
      </c>
      <c r="D70" s="27" t="s">
        <v>225</v>
      </c>
      <c r="E70" s="26" t="s">
        <v>54</v>
      </c>
      <c r="F70" s="26" t="s">
        <v>41</v>
      </c>
      <c r="G70" s="65">
        <v>86</v>
      </c>
      <c r="H70" s="65">
        <v>90</v>
      </c>
      <c r="I70" s="65">
        <v>85</v>
      </c>
      <c r="J70" s="65">
        <v>92</v>
      </c>
      <c r="K70" s="65">
        <v>92</v>
      </c>
      <c r="L70" s="65">
        <v>86</v>
      </c>
      <c r="M70" s="65">
        <f t="shared" si="4"/>
        <v>531</v>
      </c>
      <c r="N70" s="65">
        <v>6</v>
      </c>
      <c r="O70" s="68">
        <v>88</v>
      </c>
      <c r="P70" s="68">
        <v>89</v>
      </c>
      <c r="Q70" s="68">
        <v>88</v>
      </c>
      <c r="R70" s="68">
        <v>86</v>
      </c>
      <c r="S70" s="68">
        <v>89</v>
      </c>
      <c r="T70" s="68">
        <v>87</v>
      </c>
      <c r="U70" s="68">
        <f t="shared" si="5"/>
        <v>527</v>
      </c>
      <c r="V70" s="68">
        <v>7</v>
      </c>
      <c r="W70" s="70">
        <f t="shared" si="6"/>
        <v>1058</v>
      </c>
      <c r="X70" s="70">
        <f t="shared" si="7"/>
        <v>13</v>
      </c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</row>
    <row r="71" spans="1:127" s="27" customFormat="1" x14ac:dyDescent="0.2">
      <c r="A71" s="26">
        <v>11</v>
      </c>
      <c r="B71" s="29">
        <v>139</v>
      </c>
      <c r="C71" s="27" t="s">
        <v>184</v>
      </c>
      <c r="D71" s="31" t="s">
        <v>185</v>
      </c>
      <c r="E71" s="26" t="s">
        <v>54</v>
      </c>
      <c r="F71" s="26" t="s">
        <v>41</v>
      </c>
      <c r="G71" s="65">
        <v>88</v>
      </c>
      <c r="H71" s="65">
        <v>90</v>
      </c>
      <c r="I71" s="65">
        <v>90</v>
      </c>
      <c r="J71" s="65">
        <v>89</v>
      </c>
      <c r="K71" s="65">
        <v>90</v>
      </c>
      <c r="L71" s="65">
        <v>83</v>
      </c>
      <c r="M71" s="65">
        <f t="shared" si="4"/>
        <v>530</v>
      </c>
      <c r="N71" s="65">
        <v>1</v>
      </c>
      <c r="O71" s="68">
        <v>91</v>
      </c>
      <c r="P71" s="68">
        <v>89</v>
      </c>
      <c r="Q71" s="68">
        <v>85</v>
      </c>
      <c r="R71" s="68">
        <v>85</v>
      </c>
      <c r="S71" s="68">
        <v>84</v>
      </c>
      <c r="T71" s="68">
        <v>91</v>
      </c>
      <c r="U71" s="68">
        <f t="shared" si="5"/>
        <v>525</v>
      </c>
      <c r="V71" s="68">
        <v>5</v>
      </c>
      <c r="W71" s="70">
        <f t="shared" si="6"/>
        <v>1055</v>
      </c>
      <c r="X71" s="70">
        <f t="shared" si="7"/>
        <v>6</v>
      </c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</row>
    <row r="72" spans="1:127" s="27" customFormat="1" x14ac:dyDescent="0.2">
      <c r="A72" s="26">
        <v>12</v>
      </c>
      <c r="B72" s="29">
        <v>171</v>
      </c>
      <c r="C72" s="27" t="s">
        <v>237</v>
      </c>
      <c r="D72" s="27" t="s">
        <v>195</v>
      </c>
      <c r="E72" s="26" t="s">
        <v>51</v>
      </c>
      <c r="F72" s="26" t="s">
        <v>41</v>
      </c>
      <c r="G72" s="65">
        <v>85</v>
      </c>
      <c r="H72" s="65">
        <v>81</v>
      </c>
      <c r="I72" s="65">
        <v>87</v>
      </c>
      <c r="J72" s="65">
        <v>86</v>
      </c>
      <c r="K72" s="65">
        <v>85</v>
      </c>
      <c r="L72" s="65">
        <v>87</v>
      </c>
      <c r="M72" s="65">
        <f t="shared" si="4"/>
        <v>511</v>
      </c>
      <c r="N72" s="65">
        <v>2</v>
      </c>
      <c r="O72" s="68">
        <v>92</v>
      </c>
      <c r="P72" s="68">
        <v>89</v>
      </c>
      <c r="Q72" s="68">
        <v>85</v>
      </c>
      <c r="R72" s="68">
        <v>86</v>
      </c>
      <c r="S72" s="68">
        <v>88</v>
      </c>
      <c r="T72" s="68">
        <v>89</v>
      </c>
      <c r="U72" s="68">
        <f t="shared" si="5"/>
        <v>529</v>
      </c>
      <c r="V72" s="68">
        <v>8</v>
      </c>
      <c r="W72" s="70">
        <f t="shared" si="6"/>
        <v>1040</v>
      </c>
      <c r="X72" s="70">
        <f t="shared" si="7"/>
        <v>10</v>
      </c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</row>
    <row r="73" spans="1:127" s="27" customFormat="1" x14ac:dyDescent="0.2">
      <c r="A73" s="26">
        <v>13</v>
      </c>
      <c r="B73" s="29">
        <v>138</v>
      </c>
      <c r="C73" s="27" t="s">
        <v>214</v>
      </c>
      <c r="D73" s="27" t="s">
        <v>215</v>
      </c>
      <c r="E73" s="26" t="s">
        <v>51</v>
      </c>
      <c r="F73" s="26" t="s">
        <v>238</v>
      </c>
      <c r="G73" s="65">
        <v>89</v>
      </c>
      <c r="H73" s="65">
        <v>88</v>
      </c>
      <c r="I73" s="65">
        <v>89</v>
      </c>
      <c r="J73" s="65">
        <v>84</v>
      </c>
      <c r="K73" s="65">
        <v>87</v>
      </c>
      <c r="L73" s="65">
        <v>87</v>
      </c>
      <c r="M73" s="65">
        <f t="shared" si="4"/>
        <v>524</v>
      </c>
      <c r="N73" s="65">
        <v>0</v>
      </c>
      <c r="O73" s="68">
        <v>87</v>
      </c>
      <c r="P73" s="68">
        <v>84</v>
      </c>
      <c r="Q73" s="68">
        <v>91</v>
      </c>
      <c r="R73" s="68">
        <v>79</v>
      </c>
      <c r="S73" s="68">
        <v>88</v>
      </c>
      <c r="T73" s="68">
        <v>83</v>
      </c>
      <c r="U73" s="68">
        <f t="shared" si="5"/>
        <v>512</v>
      </c>
      <c r="V73" s="68">
        <v>4</v>
      </c>
      <c r="W73" s="70">
        <f t="shared" si="6"/>
        <v>1036</v>
      </c>
      <c r="X73" s="70">
        <f t="shared" si="7"/>
        <v>4</v>
      </c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</row>
    <row r="74" spans="1:127" s="27" customFormat="1" x14ac:dyDescent="0.2">
      <c r="A74" s="26">
        <v>14</v>
      </c>
      <c r="B74" s="29">
        <v>126</v>
      </c>
      <c r="C74" s="27" t="s">
        <v>228</v>
      </c>
      <c r="D74" s="27" t="s">
        <v>242</v>
      </c>
      <c r="E74" s="26" t="s">
        <v>54</v>
      </c>
      <c r="F74" s="26" t="s">
        <v>41</v>
      </c>
      <c r="G74" s="65">
        <v>84</v>
      </c>
      <c r="H74" s="65">
        <v>84</v>
      </c>
      <c r="I74" s="65">
        <v>85</v>
      </c>
      <c r="J74" s="65">
        <v>89</v>
      </c>
      <c r="K74" s="65">
        <v>88</v>
      </c>
      <c r="L74" s="65">
        <v>83</v>
      </c>
      <c r="M74" s="65">
        <f t="shared" si="4"/>
        <v>513</v>
      </c>
      <c r="N74" s="65">
        <v>3</v>
      </c>
      <c r="O74" s="68">
        <v>82</v>
      </c>
      <c r="P74" s="68">
        <v>86</v>
      </c>
      <c r="Q74" s="68">
        <v>86</v>
      </c>
      <c r="R74" s="68">
        <v>84</v>
      </c>
      <c r="S74" s="68">
        <v>89</v>
      </c>
      <c r="T74" s="68">
        <v>91</v>
      </c>
      <c r="U74" s="68">
        <f t="shared" si="5"/>
        <v>518</v>
      </c>
      <c r="V74" s="68">
        <v>2</v>
      </c>
      <c r="W74" s="70">
        <f t="shared" si="6"/>
        <v>1031</v>
      </c>
      <c r="X74" s="70">
        <f t="shared" si="7"/>
        <v>5</v>
      </c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</row>
    <row r="75" spans="1:127" s="27" customFormat="1" x14ac:dyDescent="0.2">
      <c r="A75" s="26">
        <v>15</v>
      </c>
      <c r="B75" s="29">
        <v>155</v>
      </c>
      <c r="C75" s="27" t="s">
        <v>218</v>
      </c>
      <c r="D75" s="27" t="s">
        <v>219</v>
      </c>
      <c r="E75" s="26" t="s">
        <v>54</v>
      </c>
      <c r="F75" s="26" t="s">
        <v>57</v>
      </c>
      <c r="G75" s="65">
        <v>86</v>
      </c>
      <c r="H75" s="65">
        <v>94</v>
      </c>
      <c r="I75" s="65">
        <v>79</v>
      </c>
      <c r="J75" s="65">
        <v>85</v>
      </c>
      <c r="K75" s="65">
        <v>87</v>
      </c>
      <c r="L75" s="65">
        <v>81</v>
      </c>
      <c r="M75" s="65">
        <f t="shared" si="4"/>
        <v>512</v>
      </c>
      <c r="N75" s="65">
        <v>3</v>
      </c>
      <c r="O75" s="68">
        <v>84</v>
      </c>
      <c r="P75" s="68">
        <v>88</v>
      </c>
      <c r="Q75" s="68">
        <v>78</v>
      </c>
      <c r="R75" s="68">
        <v>84</v>
      </c>
      <c r="S75" s="68">
        <v>92</v>
      </c>
      <c r="T75" s="68">
        <v>83</v>
      </c>
      <c r="U75" s="68">
        <f t="shared" si="5"/>
        <v>509</v>
      </c>
      <c r="V75" s="68">
        <v>4</v>
      </c>
      <c r="W75" s="70">
        <f t="shared" si="6"/>
        <v>1021</v>
      </c>
      <c r="X75" s="70">
        <f t="shared" si="7"/>
        <v>7</v>
      </c>
      <c r="AA75" s="22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</row>
    <row r="76" spans="1:127" x14ac:dyDescent="0.2">
      <c r="A76" s="26">
        <v>16</v>
      </c>
      <c r="B76" s="29">
        <v>167</v>
      </c>
      <c r="C76" s="30" t="s">
        <v>186</v>
      </c>
      <c r="D76" s="31" t="s">
        <v>187</v>
      </c>
      <c r="E76" s="32" t="s">
        <v>54</v>
      </c>
      <c r="F76" s="26" t="s">
        <v>57</v>
      </c>
      <c r="G76" s="65">
        <v>79</v>
      </c>
      <c r="H76" s="65">
        <v>87</v>
      </c>
      <c r="I76" s="65">
        <v>85</v>
      </c>
      <c r="J76" s="65">
        <v>84</v>
      </c>
      <c r="K76" s="65">
        <v>87</v>
      </c>
      <c r="L76" s="65">
        <v>82</v>
      </c>
      <c r="M76" s="65">
        <f t="shared" si="4"/>
        <v>504</v>
      </c>
      <c r="N76" s="65">
        <v>2</v>
      </c>
      <c r="O76" s="68">
        <v>90</v>
      </c>
      <c r="P76" s="68">
        <v>87</v>
      </c>
      <c r="Q76" s="68">
        <v>81</v>
      </c>
      <c r="R76" s="68">
        <v>82</v>
      </c>
      <c r="S76" s="68">
        <v>78</v>
      </c>
      <c r="T76" s="68">
        <v>88</v>
      </c>
      <c r="U76" s="68">
        <f t="shared" si="5"/>
        <v>506</v>
      </c>
      <c r="V76" s="68">
        <v>8</v>
      </c>
      <c r="W76" s="70">
        <f t="shared" si="6"/>
        <v>1010</v>
      </c>
      <c r="X76" s="70">
        <f t="shared" si="7"/>
        <v>10</v>
      </c>
    </row>
    <row r="77" spans="1:127" x14ac:dyDescent="0.2">
      <c r="A77" s="26">
        <v>17</v>
      </c>
      <c r="B77" s="29">
        <v>105</v>
      </c>
      <c r="C77" s="30" t="s">
        <v>190</v>
      </c>
      <c r="D77" s="31" t="s">
        <v>191</v>
      </c>
      <c r="E77" s="32" t="s">
        <v>51</v>
      </c>
      <c r="F77" s="26" t="s">
        <v>134</v>
      </c>
      <c r="G77" s="65">
        <v>85</v>
      </c>
      <c r="H77" s="65">
        <v>87</v>
      </c>
      <c r="I77" s="65">
        <v>88</v>
      </c>
      <c r="J77" s="65">
        <v>84</v>
      </c>
      <c r="K77" s="65">
        <v>81</v>
      </c>
      <c r="L77" s="65">
        <v>84</v>
      </c>
      <c r="M77" s="65">
        <f t="shared" si="4"/>
        <v>509</v>
      </c>
      <c r="N77" s="65">
        <v>7</v>
      </c>
      <c r="O77" s="68">
        <v>87</v>
      </c>
      <c r="P77" s="68">
        <v>77</v>
      </c>
      <c r="Q77" s="68">
        <v>81</v>
      </c>
      <c r="R77" s="68">
        <v>87</v>
      </c>
      <c r="S77" s="68">
        <v>86</v>
      </c>
      <c r="T77" s="68">
        <v>81</v>
      </c>
      <c r="U77" s="68">
        <f t="shared" si="5"/>
        <v>499</v>
      </c>
      <c r="V77" s="68">
        <v>2</v>
      </c>
      <c r="W77" s="70">
        <f t="shared" si="6"/>
        <v>1008</v>
      </c>
      <c r="X77" s="70">
        <f t="shared" si="7"/>
        <v>9</v>
      </c>
    </row>
    <row r="78" spans="1:127" x14ac:dyDescent="0.2">
      <c r="A78" s="26">
        <v>18</v>
      </c>
      <c r="B78" s="29">
        <v>125</v>
      </c>
      <c r="C78" s="30" t="s">
        <v>241</v>
      </c>
      <c r="D78" s="31" t="s">
        <v>242</v>
      </c>
      <c r="E78" s="32" t="s">
        <v>51</v>
      </c>
      <c r="F78" s="26" t="s">
        <v>41</v>
      </c>
      <c r="G78" s="65">
        <v>83</v>
      </c>
      <c r="H78" s="65">
        <v>78</v>
      </c>
      <c r="I78" s="65">
        <v>79</v>
      </c>
      <c r="J78" s="65">
        <v>85</v>
      </c>
      <c r="K78" s="65">
        <v>84</v>
      </c>
      <c r="L78" s="65">
        <v>84</v>
      </c>
      <c r="M78" s="65">
        <f t="shared" si="4"/>
        <v>493</v>
      </c>
      <c r="N78" s="65">
        <v>3</v>
      </c>
      <c r="O78" s="68">
        <v>83</v>
      </c>
      <c r="P78" s="68">
        <v>84</v>
      </c>
      <c r="Q78" s="68">
        <v>78</v>
      </c>
      <c r="R78" s="68">
        <v>87</v>
      </c>
      <c r="S78" s="68">
        <v>85</v>
      </c>
      <c r="T78" s="68">
        <v>85</v>
      </c>
      <c r="U78" s="68">
        <f t="shared" si="5"/>
        <v>502</v>
      </c>
      <c r="V78" s="68">
        <v>4</v>
      </c>
      <c r="W78" s="70">
        <f t="shared" si="6"/>
        <v>995</v>
      </c>
      <c r="X78" s="70">
        <f t="shared" si="7"/>
        <v>7</v>
      </c>
    </row>
    <row r="79" spans="1:127" x14ac:dyDescent="0.2">
      <c r="A79" s="26">
        <v>19</v>
      </c>
      <c r="B79" s="29">
        <v>153</v>
      </c>
      <c r="C79" s="27" t="s">
        <v>200</v>
      </c>
      <c r="D79" s="31" t="s">
        <v>201</v>
      </c>
      <c r="E79" s="26" t="s">
        <v>54</v>
      </c>
      <c r="F79" s="26" t="s">
        <v>57</v>
      </c>
      <c r="G79" s="65">
        <v>73</v>
      </c>
      <c r="H79" s="65">
        <v>80</v>
      </c>
      <c r="I79" s="65">
        <v>87</v>
      </c>
      <c r="J79" s="65">
        <v>84</v>
      </c>
      <c r="K79" s="65">
        <v>76</v>
      </c>
      <c r="L79" s="65">
        <v>76</v>
      </c>
      <c r="M79" s="65">
        <f t="shared" si="4"/>
        <v>476</v>
      </c>
      <c r="N79" s="65">
        <v>3</v>
      </c>
      <c r="O79" s="68">
        <v>74</v>
      </c>
      <c r="P79" s="68">
        <v>87</v>
      </c>
      <c r="Q79" s="68">
        <v>78</v>
      </c>
      <c r="R79" s="68">
        <v>76</v>
      </c>
      <c r="S79" s="68">
        <v>80</v>
      </c>
      <c r="T79" s="68">
        <v>72</v>
      </c>
      <c r="U79" s="68">
        <f t="shared" si="5"/>
        <v>467</v>
      </c>
      <c r="V79" s="68">
        <v>2</v>
      </c>
      <c r="W79" s="70">
        <f t="shared" si="6"/>
        <v>943</v>
      </c>
      <c r="X79" s="70">
        <f t="shared" si="7"/>
        <v>5</v>
      </c>
    </row>
    <row r="80" spans="1:127" x14ac:dyDescent="0.2">
      <c r="A80" s="26">
        <v>20</v>
      </c>
      <c r="B80" s="29">
        <v>136</v>
      </c>
      <c r="C80" s="27" t="s">
        <v>233</v>
      </c>
      <c r="D80" s="27" t="s">
        <v>234</v>
      </c>
      <c r="E80" s="26" t="s">
        <v>117</v>
      </c>
      <c r="F80" s="26" t="s">
        <v>57</v>
      </c>
      <c r="G80" s="65">
        <v>82</v>
      </c>
      <c r="H80" s="65">
        <v>84</v>
      </c>
      <c r="I80" s="65">
        <v>71</v>
      </c>
      <c r="J80" s="65">
        <v>79</v>
      </c>
      <c r="K80" s="65">
        <v>67</v>
      </c>
      <c r="L80" s="65">
        <v>74</v>
      </c>
      <c r="M80" s="65">
        <f t="shared" si="4"/>
        <v>457</v>
      </c>
      <c r="N80" s="65">
        <v>6</v>
      </c>
      <c r="O80" s="68">
        <v>73</v>
      </c>
      <c r="P80" s="68">
        <v>79</v>
      </c>
      <c r="Q80" s="68">
        <v>81</v>
      </c>
      <c r="R80" s="68">
        <v>74</v>
      </c>
      <c r="S80" s="68">
        <v>82</v>
      </c>
      <c r="T80" s="68">
        <v>71</v>
      </c>
      <c r="U80" s="68">
        <f t="shared" si="5"/>
        <v>460</v>
      </c>
      <c r="V80" s="68">
        <v>2</v>
      </c>
      <c r="W80" s="70">
        <f t="shared" si="6"/>
        <v>917</v>
      </c>
      <c r="X80" s="70">
        <f t="shared" si="7"/>
        <v>8</v>
      </c>
    </row>
    <row r="81" spans="1:24" x14ac:dyDescent="0.2">
      <c r="A81" s="26">
        <v>21</v>
      </c>
      <c r="B81" s="29">
        <v>163</v>
      </c>
      <c r="C81" s="30" t="s">
        <v>202</v>
      </c>
      <c r="D81" s="31" t="s">
        <v>203</v>
      </c>
      <c r="E81" s="32" t="s">
        <v>51</v>
      </c>
      <c r="F81" s="26" t="s">
        <v>57</v>
      </c>
      <c r="G81" s="65">
        <v>73</v>
      </c>
      <c r="H81" s="65">
        <v>79</v>
      </c>
      <c r="I81" s="65">
        <v>77</v>
      </c>
      <c r="J81" s="65">
        <v>78</v>
      </c>
      <c r="K81" s="65">
        <v>80</v>
      </c>
      <c r="L81" s="65">
        <v>65</v>
      </c>
      <c r="M81" s="65">
        <f t="shared" si="4"/>
        <v>452</v>
      </c>
      <c r="N81" s="65">
        <v>1</v>
      </c>
      <c r="U81" s="68" t="s">
        <v>263</v>
      </c>
      <c r="W81" s="70">
        <v>452</v>
      </c>
      <c r="X81" s="70">
        <f>V81+N81</f>
        <v>1</v>
      </c>
    </row>
  </sheetData>
  <sortState xmlns:xlrd2="http://schemas.microsoft.com/office/spreadsheetml/2017/richdata2" ref="B10:X41">
    <sortCondition descending="1" ref="W10:W41"/>
    <sortCondition descending="1" ref="X10:X41"/>
    <sortCondition descending="1" ref="T10:T41"/>
  </sortState>
  <mergeCells count="2">
    <mergeCell ref="A42:D42"/>
    <mergeCell ref="A43:D43"/>
  </mergeCells>
  <printOptions horizontalCentered="1"/>
  <pageMargins left="0.2" right="0.2" top="0.75" bottom="0.5" header="0.3" footer="0.3"/>
  <pageSetup scale="56" orientation="portrait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B7EBB-D4DE-A745-9E14-BC03DDADDF79}">
  <sheetPr>
    <tabColor rgb="FFFFFF00"/>
  </sheetPr>
  <dimension ref="A1:AG60"/>
  <sheetViews>
    <sheetView topLeftCell="A8" zoomScaleNormal="100" workbookViewId="0">
      <selection activeCell="G23" sqref="G23"/>
    </sheetView>
  </sheetViews>
  <sheetFormatPr baseColWidth="10" defaultColWidth="9.1640625" defaultRowHeight="14" x14ac:dyDescent="0.15"/>
  <cols>
    <col min="1" max="1" width="13.83203125" style="4" customWidth="1"/>
    <col min="2" max="2" width="9" style="4" customWidth="1"/>
    <col min="3" max="3" width="11.83203125" style="4" bestFit="1" customWidth="1"/>
    <col min="4" max="4" width="18.83203125" style="4" bestFit="1" customWidth="1"/>
    <col min="5" max="10" width="11.6640625" style="4" bestFit="1" customWidth="1"/>
    <col min="11" max="11" width="3.5" style="4" customWidth="1"/>
    <col min="12" max="12" width="5.33203125" style="4" customWidth="1"/>
    <col min="13" max="13" width="4.6640625" style="4" customWidth="1"/>
    <col min="14" max="14" width="4.5" style="4" customWidth="1"/>
    <col min="15" max="15" width="4.5" style="4" bestFit="1" customWidth="1"/>
    <col min="16" max="20" width="4.5" style="4" customWidth="1"/>
    <col min="21" max="21" width="3.83203125" style="4" customWidth="1"/>
    <col min="22" max="22" width="14.6640625" style="4" customWidth="1"/>
    <col min="23" max="23" width="15.33203125" style="4" bestFit="1" customWidth="1"/>
    <col min="24" max="24" width="10.5" style="4" bestFit="1" customWidth="1"/>
    <col min="25" max="25" width="5.1640625" style="4" customWidth="1"/>
    <col min="26" max="28" width="3.83203125" style="4" customWidth="1"/>
    <col min="29" max="29" width="12.33203125" style="4" bestFit="1" customWidth="1"/>
    <col min="30" max="30" width="3.83203125" style="4" customWidth="1"/>
    <col min="31" max="31" width="6.83203125" style="4" customWidth="1"/>
    <col min="32" max="16384" width="9.1640625" style="4"/>
  </cols>
  <sheetData>
    <row r="1" spans="1:33" ht="18" x14ac:dyDescent="0.2">
      <c r="B1" s="19"/>
      <c r="C1" s="10"/>
      <c r="D1" s="94" t="s">
        <v>37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19"/>
      <c r="X1" s="19"/>
      <c r="Y1" s="19"/>
      <c r="Z1" s="19"/>
      <c r="AA1" s="19"/>
      <c r="AB1" s="19"/>
      <c r="AC1" s="19"/>
      <c r="AD1" s="19"/>
      <c r="AE1" s="19"/>
    </row>
    <row r="2" spans="1:33" ht="18" x14ac:dyDescent="0.2">
      <c r="B2" s="19"/>
      <c r="C2" s="10"/>
      <c r="D2" s="94" t="s">
        <v>40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19"/>
      <c r="X2" s="19"/>
      <c r="Y2" s="19"/>
      <c r="Z2" s="19"/>
      <c r="AA2" s="19"/>
      <c r="AB2" s="19"/>
      <c r="AC2" s="19"/>
      <c r="AD2" s="19"/>
      <c r="AE2" s="19"/>
    </row>
    <row r="3" spans="1:33" ht="18" x14ac:dyDescent="0.2">
      <c r="B3" s="19"/>
      <c r="C3" s="10"/>
      <c r="D3" s="94" t="s">
        <v>38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19"/>
      <c r="X3" s="19"/>
      <c r="Y3" s="19"/>
      <c r="Z3" s="19"/>
      <c r="AA3" s="19"/>
      <c r="AB3" s="19"/>
      <c r="AC3" s="19"/>
      <c r="AD3" s="19"/>
      <c r="AE3" s="19"/>
    </row>
    <row r="4" spans="1:33" ht="18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3" s="15" customFormat="1" ht="23" x14ac:dyDescent="0.25">
      <c r="A5" s="9"/>
      <c r="B5" s="9"/>
      <c r="C5" s="21"/>
      <c r="D5" s="95" t="s">
        <v>260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5" customFormat="1" ht="19" x14ac:dyDescent="0.25">
      <c r="A6" s="29"/>
      <c r="B6" s="53"/>
      <c r="C6" s="53"/>
      <c r="D6" s="53"/>
      <c r="E6" s="53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33" s="15" customFormat="1" ht="21" x14ac:dyDescent="0.25">
      <c r="A7" s="29"/>
      <c r="B7" s="53"/>
      <c r="C7" s="55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68"/>
      <c r="AD7" s="68"/>
      <c r="AE7" s="68"/>
      <c r="AF7" s="68"/>
      <c r="AG7" s="68"/>
    </row>
    <row r="8" spans="1:33" s="15" customFormat="1" ht="21" x14ac:dyDescent="0.25">
      <c r="A8" s="29"/>
      <c r="B8" s="55"/>
      <c r="C8" s="55" t="s">
        <v>46</v>
      </c>
      <c r="D8" s="55" t="s">
        <v>6</v>
      </c>
      <c r="E8" s="55" t="s">
        <v>5</v>
      </c>
      <c r="F8" s="69" t="s">
        <v>255</v>
      </c>
      <c r="G8" s="69" t="s">
        <v>256</v>
      </c>
      <c r="H8" s="69" t="s">
        <v>257</v>
      </c>
      <c r="I8" s="69" t="s">
        <v>258</v>
      </c>
      <c r="J8" s="69" t="s">
        <v>259</v>
      </c>
      <c r="K8" s="90" t="s">
        <v>12</v>
      </c>
      <c r="L8" s="90"/>
      <c r="M8" s="90" t="s">
        <v>73</v>
      </c>
      <c r="N8" s="90"/>
      <c r="O8" s="90"/>
      <c r="P8" s="90"/>
      <c r="Q8" s="69"/>
      <c r="R8" s="69"/>
      <c r="S8" s="68"/>
      <c r="T8" s="68"/>
      <c r="U8" s="68"/>
      <c r="V8" s="68"/>
      <c r="W8" s="68"/>
    </row>
    <row r="9" spans="1:33" s="15" customFormat="1" ht="19" x14ac:dyDescent="0.25">
      <c r="A9" s="29"/>
      <c r="B9" s="53"/>
      <c r="C9" s="15" t="s">
        <v>83</v>
      </c>
      <c r="D9" s="53" t="s">
        <v>199</v>
      </c>
      <c r="E9" s="53" t="s">
        <v>198</v>
      </c>
      <c r="F9" s="68">
        <v>47.7</v>
      </c>
      <c r="G9" s="68">
        <v>48.3</v>
      </c>
      <c r="H9" s="68">
        <v>46.9</v>
      </c>
      <c r="I9" s="75"/>
      <c r="J9" s="75"/>
      <c r="K9" s="98">
        <f t="shared" ref="K9:K16" si="0">SUM(F9:J9)</f>
        <v>142.9</v>
      </c>
      <c r="L9" s="98"/>
      <c r="M9" s="96"/>
      <c r="N9" s="96"/>
      <c r="O9" s="96"/>
      <c r="P9" s="96"/>
      <c r="Q9" s="96"/>
      <c r="R9" s="96"/>
      <c r="S9" s="68"/>
      <c r="T9" s="68"/>
      <c r="U9" s="68"/>
      <c r="V9" s="97"/>
      <c r="W9" s="97"/>
      <c r="X9" s="97"/>
    </row>
    <row r="10" spans="1:33" s="15" customFormat="1" ht="19" x14ac:dyDescent="0.25">
      <c r="A10" s="29"/>
      <c r="B10" s="53"/>
      <c r="C10" s="15" t="s">
        <v>85</v>
      </c>
      <c r="D10" s="53" t="s">
        <v>189</v>
      </c>
      <c r="E10" s="53" t="s">
        <v>188</v>
      </c>
      <c r="F10" s="68">
        <v>50.9</v>
      </c>
      <c r="G10" s="68">
        <v>47.5</v>
      </c>
      <c r="H10" s="68">
        <v>49</v>
      </c>
      <c r="I10" s="68">
        <v>49.9</v>
      </c>
      <c r="J10" s="68">
        <v>49.8</v>
      </c>
      <c r="K10" s="98">
        <f t="shared" si="0"/>
        <v>247.10000000000002</v>
      </c>
      <c r="L10" s="98"/>
      <c r="M10" s="99"/>
      <c r="N10" s="99"/>
      <c r="O10" s="99"/>
      <c r="P10" s="99"/>
      <c r="Q10" s="99"/>
      <c r="R10" s="99"/>
      <c r="S10" s="68"/>
      <c r="T10" s="68"/>
      <c r="U10" s="68"/>
      <c r="V10" s="97"/>
      <c r="W10" s="97"/>
      <c r="X10" s="97"/>
    </row>
    <row r="11" spans="1:33" s="15" customFormat="1" ht="19" x14ac:dyDescent="0.25">
      <c r="A11" s="29"/>
      <c r="B11" s="53"/>
      <c r="C11" s="15" t="s">
        <v>84</v>
      </c>
      <c r="D11" s="53" t="s">
        <v>193</v>
      </c>
      <c r="E11" s="53" t="s">
        <v>192</v>
      </c>
      <c r="F11" s="68">
        <v>49.4</v>
      </c>
      <c r="G11" s="68">
        <v>45</v>
      </c>
      <c r="H11" s="68">
        <v>45.4</v>
      </c>
      <c r="I11" s="75"/>
      <c r="J11" s="75"/>
      <c r="K11" s="98">
        <f t="shared" si="0"/>
        <v>139.80000000000001</v>
      </c>
      <c r="L11" s="98"/>
      <c r="M11" s="9"/>
      <c r="N11" s="68"/>
      <c r="O11" s="68"/>
      <c r="P11" s="68"/>
      <c r="Q11" s="68"/>
      <c r="R11" s="68"/>
      <c r="S11" s="68"/>
      <c r="T11" s="68"/>
      <c r="U11" s="68"/>
      <c r="V11" s="97"/>
      <c r="W11" s="97"/>
      <c r="X11" s="97"/>
    </row>
    <row r="12" spans="1:33" s="15" customFormat="1" ht="19" x14ac:dyDescent="0.25">
      <c r="A12" s="29"/>
      <c r="B12" s="53"/>
      <c r="C12" s="15" t="s">
        <v>86</v>
      </c>
      <c r="D12" s="53" t="s">
        <v>195</v>
      </c>
      <c r="E12" s="53" t="s">
        <v>194</v>
      </c>
      <c r="F12" s="68">
        <v>48.7</v>
      </c>
      <c r="G12" s="68">
        <v>46.7</v>
      </c>
      <c r="H12" s="68">
        <v>47.6</v>
      </c>
      <c r="I12" s="68">
        <v>47.2</v>
      </c>
      <c r="J12" s="75"/>
      <c r="K12" s="98">
        <f t="shared" si="0"/>
        <v>190.2</v>
      </c>
      <c r="L12" s="98"/>
      <c r="M12" s="9"/>
      <c r="N12" s="68"/>
      <c r="O12" s="68"/>
      <c r="P12" s="68"/>
      <c r="Q12" s="68"/>
      <c r="R12" s="68"/>
      <c r="S12" s="68"/>
      <c r="T12" s="68"/>
      <c r="U12" s="68"/>
      <c r="V12" s="68"/>
      <c r="W12" s="68"/>
    </row>
    <row r="13" spans="1:33" s="15" customFormat="1" ht="19" x14ac:dyDescent="0.25">
      <c r="A13" s="29"/>
      <c r="B13" s="53"/>
      <c r="C13" s="53" t="s">
        <v>251</v>
      </c>
      <c r="D13" s="53" t="s">
        <v>197</v>
      </c>
      <c r="E13" s="53" t="s">
        <v>196</v>
      </c>
      <c r="F13" s="68">
        <v>48.4</v>
      </c>
      <c r="G13" s="68">
        <v>47.9</v>
      </c>
      <c r="H13" s="68">
        <v>48.8</v>
      </c>
      <c r="I13" s="68">
        <v>48.4</v>
      </c>
      <c r="J13" s="68">
        <v>47.8</v>
      </c>
      <c r="K13" s="98">
        <f t="shared" si="0"/>
        <v>241.3</v>
      </c>
      <c r="L13" s="9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</row>
    <row r="14" spans="1:33" s="15" customFormat="1" ht="19" x14ac:dyDescent="0.25">
      <c r="A14" s="29"/>
      <c r="B14" s="53"/>
      <c r="C14" s="15" t="s">
        <v>252</v>
      </c>
      <c r="D14" s="53" t="s">
        <v>221</v>
      </c>
      <c r="E14" s="53" t="s">
        <v>220</v>
      </c>
      <c r="F14" s="68">
        <v>49.6</v>
      </c>
      <c r="G14" s="68">
        <v>46.3</v>
      </c>
      <c r="H14" s="68">
        <v>48.9</v>
      </c>
      <c r="I14" s="68">
        <v>50.9</v>
      </c>
      <c r="J14" s="15">
        <v>48.5</v>
      </c>
      <c r="K14" s="98">
        <f t="shared" si="0"/>
        <v>244.20000000000002</v>
      </c>
      <c r="L14" s="98"/>
      <c r="M14" s="100" t="s">
        <v>94</v>
      </c>
      <c r="N14" s="100"/>
      <c r="O14" s="100"/>
      <c r="P14" s="100"/>
      <c r="Q14" s="100"/>
      <c r="R14" s="100"/>
      <c r="S14" s="68"/>
      <c r="T14" s="68"/>
      <c r="U14" s="68"/>
      <c r="V14" s="68"/>
      <c r="W14" s="68"/>
    </row>
    <row r="15" spans="1:33" s="15" customFormat="1" ht="19" x14ac:dyDescent="0.25">
      <c r="A15" s="29"/>
      <c r="B15" s="53"/>
      <c r="C15" s="15" t="s">
        <v>253</v>
      </c>
      <c r="D15" s="53" t="s">
        <v>227</v>
      </c>
      <c r="E15" s="53" t="s">
        <v>226</v>
      </c>
      <c r="F15" s="68">
        <v>50.7</v>
      </c>
      <c r="G15" s="68">
        <v>49.4</v>
      </c>
      <c r="H15" s="68">
        <v>50.2</v>
      </c>
      <c r="I15" s="68">
        <v>50.3</v>
      </c>
      <c r="J15" s="68">
        <v>50.3</v>
      </c>
      <c r="K15" s="98">
        <f t="shared" si="0"/>
        <v>250.90000000000003</v>
      </c>
      <c r="L15" s="98"/>
      <c r="M15" s="76"/>
      <c r="N15" s="77"/>
      <c r="O15" s="77"/>
      <c r="P15" s="77"/>
      <c r="Q15" s="77"/>
      <c r="R15" s="77"/>
      <c r="S15" s="68"/>
      <c r="T15" s="68"/>
      <c r="U15" s="68"/>
      <c r="V15" s="97"/>
      <c r="W15" s="97"/>
      <c r="X15" s="97"/>
    </row>
    <row r="16" spans="1:33" s="15" customFormat="1" ht="19" x14ac:dyDescent="0.25">
      <c r="A16" s="29"/>
      <c r="B16" s="53"/>
      <c r="C16" s="15" t="s">
        <v>254</v>
      </c>
      <c r="D16" s="53" t="s">
        <v>182</v>
      </c>
      <c r="E16" s="53" t="s">
        <v>181</v>
      </c>
      <c r="F16" s="68">
        <v>50.4</v>
      </c>
      <c r="G16" s="68">
        <v>49.8</v>
      </c>
      <c r="H16" s="68">
        <v>46.3</v>
      </c>
      <c r="I16" s="68">
        <v>45.8</v>
      </c>
      <c r="J16" s="75"/>
      <c r="K16" s="98">
        <f t="shared" si="0"/>
        <v>192.3</v>
      </c>
      <c r="L16" s="98"/>
      <c r="M16" s="68"/>
      <c r="N16" s="68"/>
      <c r="O16" s="68"/>
      <c r="P16" s="68"/>
      <c r="Q16" s="68"/>
      <c r="R16" s="68"/>
      <c r="S16" s="68"/>
      <c r="T16" s="68"/>
      <c r="U16" s="68"/>
      <c r="V16" s="97"/>
      <c r="W16" s="97"/>
      <c r="X16" s="97"/>
    </row>
    <row r="17" spans="1:31" s="15" customFormat="1" ht="16" x14ac:dyDescent="0.2">
      <c r="A17" s="29"/>
      <c r="B17" s="29"/>
      <c r="C17" s="30"/>
      <c r="D17" s="31"/>
      <c r="E17" s="32"/>
      <c r="F17" s="68"/>
      <c r="G17" s="68"/>
      <c r="H17" s="68" t="s">
        <v>262</v>
      </c>
      <c r="I17" s="68" t="s">
        <v>262</v>
      </c>
      <c r="J17" s="68" t="s">
        <v>262</v>
      </c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</row>
    <row r="18" spans="1:31" s="15" customFormat="1" ht="16" x14ac:dyDescent="0.2">
      <c r="A18" s="34"/>
      <c r="B18" s="29"/>
      <c r="C18" s="27"/>
      <c r="D18" s="27"/>
      <c r="E18" s="70"/>
    </row>
    <row r="20" spans="1:31" ht="21" x14ac:dyDescent="0.25">
      <c r="B20" s="53"/>
      <c r="C20" s="55"/>
      <c r="D20" s="92" t="s">
        <v>247</v>
      </c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</row>
    <row r="21" spans="1:31" ht="21" x14ac:dyDescent="0.25">
      <c r="B21" s="55" t="s">
        <v>3</v>
      </c>
      <c r="C21" s="55" t="s">
        <v>6</v>
      </c>
      <c r="D21" s="55" t="s">
        <v>5</v>
      </c>
      <c r="E21" s="69">
        <v>1</v>
      </c>
      <c r="F21" s="69">
        <v>2</v>
      </c>
      <c r="G21" s="69">
        <v>3</v>
      </c>
      <c r="H21" s="69">
        <v>4</v>
      </c>
      <c r="I21" s="69">
        <v>5</v>
      </c>
      <c r="J21" s="69">
        <v>6</v>
      </c>
      <c r="K21" s="69">
        <v>7</v>
      </c>
      <c r="L21" s="69">
        <v>8</v>
      </c>
      <c r="M21" s="69">
        <v>9</v>
      </c>
      <c r="N21" s="69">
        <v>10</v>
      </c>
      <c r="O21" s="69">
        <v>11</v>
      </c>
      <c r="P21" s="69">
        <v>12</v>
      </c>
      <c r="Q21" s="69">
        <v>13</v>
      </c>
      <c r="R21" s="69">
        <v>14</v>
      </c>
      <c r="S21" s="69">
        <v>15</v>
      </c>
      <c r="T21" s="90" t="s">
        <v>12</v>
      </c>
      <c r="U21" s="90"/>
      <c r="V21" s="69" t="s">
        <v>75</v>
      </c>
      <c r="W21" s="69"/>
      <c r="X21" s="69"/>
      <c r="Y21" s="69"/>
      <c r="Z21" s="69"/>
      <c r="AA21" s="69"/>
    </row>
    <row r="22" spans="1:31" ht="19" x14ac:dyDescent="0.25">
      <c r="B22" s="53">
        <v>1</v>
      </c>
      <c r="C22" s="53" t="s">
        <v>189</v>
      </c>
      <c r="D22" s="53" t="s">
        <v>188</v>
      </c>
      <c r="E22" s="68"/>
      <c r="F22" s="68"/>
      <c r="G22" s="68"/>
      <c r="H22" s="68">
        <v>2</v>
      </c>
      <c r="I22" s="68">
        <v>2</v>
      </c>
      <c r="J22" s="68"/>
      <c r="K22" s="68"/>
      <c r="L22" s="68"/>
      <c r="M22" s="68"/>
      <c r="N22" s="68">
        <v>2</v>
      </c>
      <c r="O22" s="68"/>
      <c r="P22" s="68"/>
      <c r="Q22" s="68"/>
      <c r="R22" s="68"/>
      <c r="S22" s="68"/>
      <c r="T22" s="91">
        <f>SUM(E22:S22)</f>
        <v>6</v>
      </c>
      <c r="U22" s="91"/>
      <c r="V22" s="78" t="s">
        <v>95</v>
      </c>
      <c r="W22" s="91" t="s">
        <v>248</v>
      </c>
      <c r="X22" s="91"/>
      <c r="Y22" s="91"/>
      <c r="Z22" s="91"/>
      <c r="AA22" s="91"/>
    </row>
    <row r="23" spans="1:31" ht="19" x14ac:dyDescent="0.25">
      <c r="B23" s="53">
        <v>2</v>
      </c>
      <c r="C23" s="53" t="s">
        <v>227</v>
      </c>
      <c r="D23" s="53" t="s">
        <v>226</v>
      </c>
      <c r="E23" s="68">
        <v>2</v>
      </c>
      <c r="F23" s="68">
        <v>2</v>
      </c>
      <c r="G23" s="68">
        <v>2</v>
      </c>
      <c r="H23" s="68"/>
      <c r="I23" s="68"/>
      <c r="J23" s="68">
        <v>2</v>
      </c>
      <c r="K23" s="68">
        <v>2</v>
      </c>
      <c r="L23" s="68">
        <v>2</v>
      </c>
      <c r="M23" s="68">
        <v>2</v>
      </c>
      <c r="N23" s="68"/>
      <c r="O23" s="68">
        <v>2</v>
      </c>
      <c r="P23" s="68"/>
      <c r="Q23" s="68"/>
      <c r="R23" s="68"/>
      <c r="S23" s="68"/>
      <c r="T23" s="91">
        <f t="shared" ref="T23" si="1">SUM(E23:S23)</f>
        <v>16</v>
      </c>
      <c r="U23" s="91"/>
      <c r="V23" s="79" t="s">
        <v>96</v>
      </c>
      <c r="W23" s="91" t="s">
        <v>249</v>
      </c>
      <c r="X23" s="91"/>
      <c r="Y23" s="91"/>
      <c r="Z23" s="91"/>
      <c r="AA23" s="91"/>
    </row>
    <row r="24" spans="1:31" ht="19" x14ac:dyDescent="0.25">
      <c r="B24" s="53"/>
      <c r="C24" s="15"/>
      <c r="D24" s="53"/>
      <c r="E24" s="53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91"/>
      <c r="V24" s="91"/>
      <c r="W24" s="9"/>
      <c r="X24" s="91" t="s">
        <v>250</v>
      </c>
      <c r="Y24" s="91"/>
      <c r="Z24" s="91"/>
      <c r="AA24" s="91"/>
      <c r="AB24" s="91"/>
    </row>
    <row r="25" spans="1:31" ht="19" x14ac:dyDescent="0.25">
      <c r="B25" s="53"/>
      <c r="C25" s="15"/>
      <c r="D25" s="53"/>
      <c r="E25" s="53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91"/>
      <c r="V25" s="91"/>
      <c r="W25" s="9"/>
      <c r="X25" s="68"/>
      <c r="Y25" s="68"/>
      <c r="Z25" s="68"/>
      <c r="AA25" s="68"/>
      <c r="AB25" s="68"/>
    </row>
    <row r="27" spans="1:31" ht="23" x14ac:dyDescent="0.25">
      <c r="A27" s="9"/>
      <c r="B27" s="21"/>
      <c r="C27" s="95" t="s">
        <v>261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"/>
      <c r="W27" s="9"/>
      <c r="X27" s="9"/>
      <c r="Y27" s="9"/>
      <c r="Z27" s="9"/>
      <c r="AA27" s="9"/>
    </row>
    <row r="28" spans="1:31" ht="19" x14ac:dyDescent="0.25">
      <c r="A28" s="53"/>
      <c r="B28" s="53"/>
      <c r="C28" s="53"/>
      <c r="D28" s="53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</row>
    <row r="29" spans="1:31" ht="21" x14ac:dyDescent="0.25">
      <c r="A29" s="53"/>
      <c r="B29" s="55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</row>
    <row r="30" spans="1:31" ht="21" x14ac:dyDescent="0.25">
      <c r="A30" s="55"/>
      <c r="B30" s="55" t="s">
        <v>46</v>
      </c>
      <c r="C30" s="55" t="s">
        <v>6</v>
      </c>
      <c r="D30" s="55" t="s">
        <v>5</v>
      </c>
      <c r="E30" s="69" t="s">
        <v>255</v>
      </c>
      <c r="F30" s="69" t="s">
        <v>256</v>
      </c>
      <c r="G30" s="69" t="s">
        <v>257</v>
      </c>
      <c r="H30" s="69" t="s">
        <v>258</v>
      </c>
      <c r="I30" s="69" t="s">
        <v>259</v>
      </c>
      <c r="J30" s="90" t="s">
        <v>12</v>
      </c>
      <c r="K30" s="90"/>
      <c r="L30" s="90" t="s">
        <v>73</v>
      </c>
      <c r="M30" s="90"/>
      <c r="N30" s="90"/>
      <c r="O30" s="90"/>
      <c r="P30" s="69"/>
      <c r="Q30" s="69"/>
      <c r="R30" s="68"/>
      <c r="S30" s="68"/>
      <c r="T30" s="68"/>
      <c r="U30" s="68"/>
      <c r="V30" s="68"/>
      <c r="W30" s="15"/>
      <c r="X30" s="15"/>
      <c r="Y30" s="15"/>
      <c r="Z30" s="15"/>
      <c r="AA30" s="15"/>
    </row>
    <row r="31" spans="1:31" ht="19" x14ac:dyDescent="0.25">
      <c r="A31" s="53"/>
      <c r="B31" s="15" t="s">
        <v>83</v>
      </c>
      <c r="C31" s="53" t="s">
        <v>236</v>
      </c>
      <c r="D31" s="53" t="s">
        <v>235</v>
      </c>
      <c r="E31" s="68">
        <v>49.3</v>
      </c>
      <c r="F31" s="68">
        <v>41.5</v>
      </c>
      <c r="G31" s="68">
        <v>48</v>
      </c>
      <c r="H31" s="68">
        <v>50</v>
      </c>
      <c r="I31" s="75"/>
      <c r="J31" s="91">
        <f t="shared" ref="J31:J38" si="2">SUM(E31:I31)</f>
        <v>188.8</v>
      </c>
      <c r="K31" s="91"/>
      <c r="L31" s="96"/>
      <c r="M31" s="96"/>
      <c r="N31" s="96"/>
      <c r="O31" s="96"/>
      <c r="P31" s="96"/>
      <c r="Q31" s="96"/>
      <c r="R31" s="68"/>
      <c r="S31" s="68"/>
      <c r="T31" s="68"/>
      <c r="U31" s="97"/>
      <c r="V31" s="97"/>
      <c r="W31" s="97"/>
      <c r="X31" s="15"/>
      <c r="Y31" s="15"/>
      <c r="Z31" s="15"/>
      <c r="AA31" s="15"/>
    </row>
    <row r="32" spans="1:31" ht="19" x14ac:dyDescent="0.25">
      <c r="A32" s="53"/>
      <c r="B32" s="15" t="s">
        <v>85</v>
      </c>
      <c r="C32" s="53" t="s">
        <v>195</v>
      </c>
      <c r="D32" s="53" t="s">
        <v>194</v>
      </c>
      <c r="E32" s="68">
        <v>47.4</v>
      </c>
      <c r="F32" s="68">
        <v>48.9</v>
      </c>
      <c r="G32" s="68">
        <v>48.2</v>
      </c>
      <c r="H32" s="68">
        <v>49.3</v>
      </c>
      <c r="I32" s="68">
        <v>50.2</v>
      </c>
      <c r="J32" s="91">
        <f t="shared" si="2"/>
        <v>244</v>
      </c>
      <c r="K32" s="91"/>
      <c r="L32" s="96" t="s">
        <v>265</v>
      </c>
      <c r="M32" s="96"/>
      <c r="N32" s="96"/>
      <c r="O32" s="96"/>
      <c r="P32" s="96"/>
      <c r="Q32" s="96"/>
      <c r="R32" s="100" t="s">
        <v>94</v>
      </c>
      <c r="S32" s="100"/>
      <c r="T32" s="100"/>
      <c r="U32" s="97"/>
      <c r="V32" s="97"/>
      <c r="W32" s="97"/>
      <c r="X32" s="15"/>
      <c r="Y32" s="15"/>
      <c r="Z32" s="15"/>
      <c r="AA32" s="15"/>
    </row>
    <row r="33" spans="1:27" ht="19" x14ac:dyDescent="0.25">
      <c r="A33" s="53"/>
      <c r="B33" s="15" t="s">
        <v>84</v>
      </c>
      <c r="C33" s="53" t="s">
        <v>205</v>
      </c>
      <c r="D33" s="53" t="s">
        <v>204</v>
      </c>
      <c r="E33" s="68">
        <v>47.8</v>
      </c>
      <c r="F33" s="68">
        <v>46.8</v>
      </c>
      <c r="G33" s="68">
        <v>43.8</v>
      </c>
      <c r="H33" s="75"/>
      <c r="I33" s="75"/>
      <c r="J33" s="91">
        <f t="shared" si="2"/>
        <v>138.39999999999998</v>
      </c>
      <c r="K33" s="91"/>
      <c r="L33" s="9"/>
      <c r="M33" s="68"/>
      <c r="N33" s="68"/>
      <c r="O33" s="68"/>
      <c r="P33" s="68"/>
      <c r="Q33" s="68"/>
      <c r="R33" s="68"/>
      <c r="S33" s="68"/>
      <c r="T33" s="68"/>
      <c r="U33" s="97"/>
      <c r="V33" s="97"/>
      <c r="W33" s="97"/>
      <c r="X33" s="15"/>
      <c r="Y33" s="15"/>
      <c r="Z33" s="15"/>
      <c r="AA33" s="15"/>
    </row>
    <row r="34" spans="1:27" ht="19" x14ac:dyDescent="0.25">
      <c r="A34" s="53"/>
      <c r="B34" s="15" t="s">
        <v>86</v>
      </c>
      <c r="C34" s="53" t="s">
        <v>193</v>
      </c>
      <c r="D34" s="53" t="s">
        <v>192</v>
      </c>
      <c r="E34" s="68">
        <v>48</v>
      </c>
      <c r="F34" s="68">
        <v>45.8</v>
      </c>
      <c r="G34" s="68">
        <v>49</v>
      </c>
      <c r="H34" s="68">
        <v>46.6</v>
      </c>
      <c r="I34" s="75"/>
      <c r="J34" s="91">
        <f t="shared" si="2"/>
        <v>189.4</v>
      </c>
      <c r="K34" s="91"/>
      <c r="L34" s="9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15"/>
      <c r="X34" s="15"/>
      <c r="Y34" s="15"/>
      <c r="Z34" s="15"/>
      <c r="AA34" s="15"/>
    </row>
    <row r="35" spans="1:27" ht="19" x14ac:dyDescent="0.25">
      <c r="A35" s="53"/>
      <c r="B35" s="53" t="s">
        <v>251</v>
      </c>
      <c r="C35" s="53" t="s">
        <v>211</v>
      </c>
      <c r="D35" s="53" t="s">
        <v>210</v>
      </c>
      <c r="E35" s="68">
        <v>50.1</v>
      </c>
      <c r="F35" s="68">
        <v>49.8</v>
      </c>
      <c r="G35" s="68">
        <v>49.7</v>
      </c>
      <c r="H35" s="68">
        <v>50.8</v>
      </c>
      <c r="I35" s="68">
        <v>48</v>
      </c>
      <c r="J35" s="91">
        <f t="shared" si="2"/>
        <v>248.40000000000003</v>
      </c>
      <c r="K35" s="91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15"/>
      <c r="X35" s="15"/>
      <c r="Y35" s="15"/>
      <c r="Z35" s="15"/>
      <c r="AA35" s="15"/>
    </row>
    <row r="36" spans="1:27" ht="19" x14ac:dyDescent="0.25">
      <c r="A36" s="53"/>
      <c r="B36" s="15" t="s">
        <v>252</v>
      </c>
      <c r="C36" s="53" t="s">
        <v>213</v>
      </c>
      <c r="D36" s="53" t="s">
        <v>212</v>
      </c>
      <c r="E36" s="68">
        <v>48.2</v>
      </c>
      <c r="F36" s="68">
        <v>47.4</v>
      </c>
      <c r="G36" s="68">
        <v>48</v>
      </c>
      <c r="H36" s="68">
        <v>47.6</v>
      </c>
      <c r="I36" s="15">
        <v>49.4</v>
      </c>
      <c r="J36" s="91">
        <f t="shared" si="2"/>
        <v>240.6</v>
      </c>
      <c r="K36" s="91"/>
      <c r="L36" s="68"/>
      <c r="M36" s="91"/>
      <c r="N36" s="91"/>
      <c r="O36" s="91"/>
      <c r="P36" s="91"/>
      <c r="Q36" s="91"/>
      <c r="R36" s="68"/>
      <c r="S36" s="68"/>
      <c r="T36" s="68"/>
      <c r="U36" s="68"/>
      <c r="V36" s="68"/>
      <c r="W36" s="15"/>
      <c r="X36" s="15"/>
      <c r="Y36" s="15"/>
      <c r="Z36" s="15"/>
      <c r="AA36" s="15"/>
    </row>
    <row r="37" spans="1:27" ht="19" x14ac:dyDescent="0.25">
      <c r="A37" s="53"/>
      <c r="B37" s="15" t="s">
        <v>253</v>
      </c>
      <c r="C37" s="53" t="s">
        <v>225</v>
      </c>
      <c r="D37" s="53" t="s">
        <v>224</v>
      </c>
      <c r="E37" s="68">
        <v>43.7</v>
      </c>
      <c r="F37" s="68">
        <v>48.1</v>
      </c>
      <c r="G37" s="68">
        <v>44.8</v>
      </c>
      <c r="H37" s="75"/>
      <c r="I37" s="75"/>
      <c r="J37" s="91">
        <f t="shared" si="2"/>
        <v>136.60000000000002</v>
      </c>
      <c r="K37" s="91"/>
      <c r="L37" s="68"/>
      <c r="M37" s="91"/>
      <c r="N37" s="91"/>
      <c r="O37" s="91"/>
      <c r="P37" s="91"/>
      <c r="Q37" s="91"/>
      <c r="R37" s="68"/>
      <c r="S37" s="68"/>
      <c r="T37" s="68"/>
      <c r="U37" s="97"/>
      <c r="V37" s="97"/>
      <c r="W37" s="97"/>
      <c r="X37" s="15"/>
      <c r="Y37" s="15"/>
      <c r="Z37" s="15"/>
      <c r="AA37" s="15"/>
    </row>
    <row r="38" spans="1:27" ht="19" x14ac:dyDescent="0.25">
      <c r="A38" s="53"/>
      <c r="B38" s="15" t="s">
        <v>254</v>
      </c>
      <c r="C38" s="53" t="s">
        <v>189</v>
      </c>
      <c r="D38" s="53" t="s">
        <v>188</v>
      </c>
      <c r="E38" s="68">
        <v>47.7</v>
      </c>
      <c r="F38" s="68">
        <v>49.3</v>
      </c>
      <c r="G38" s="68">
        <v>48.5</v>
      </c>
      <c r="H38" s="68">
        <v>49.7</v>
      </c>
      <c r="I38" s="68">
        <v>48.8</v>
      </c>
      <c r="J38" s="91">
        <f t="shared" si="2"/>
        <v>244</v>
      </c>
      <c r="K38" s="91"/>
      <c r="L38" s="96" t="s">
        <v>266</v>
      </c>
      <c r="M38" s="96"/>
      <c r="N38" s="96"/>
      <c r="O38" s="96"/>
      <c r="P38" s="96"/>
      <c r="Q38" s="96"/>
      <c r="R38" s="68"/>
      <c r="S38" s="68"/>
      <c r="T38" s="68"/>
      <c r="U38" s="97"/>
      <c r="V38" s="97"/>
      <c r="W38" s="97"/>
      <c r="X38" s="15"/>
      <c r="Y38" s="15"/>
      <c r="Z38" s="15"/>
      <c r="AA38" s="15"/>
    </row>
    <row r="39" spans="1:27" ht="16" x14ac:dyDescent="0.2">
      <c r="A39" s="29"/>
      <c r="B39" s="30"/>
      <c r="C39" s="31"/>
      <c r="D39" s="32"/>
      <c r="E39" s="68"/>
      <c r="F39" s="68"/>
      <c r="G39" s="68" t="s">
        <v>262</v>
      </c>
      <c r="H39" s="68" t="s">
        <v>262</v>
      </c>
      <c r="I39" s="68" t="s">
        <v>262</v>
      </c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7" ht="16" x14ac:dyDescent="0.2">
      <c r="A40" s="29"/>
      <c r="B40" s="27"/>
      <c r="C40" s="27"/>
      <c r="D40" s="70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2" spans="1:27" ht="21" x14ac:dyDescent="0.25">
      <c r="A42" s="53"/>
      <c r="B42" s="55"/>
      <c r="C42" s="92" t="s">
        <v>247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</row>
    <row r="43" spans="1:27" ht="21" x14ac:dyDescent="0.25">
      <c r="A43" s="55" t="s">
        <v>3</v>
      </c>
      <c r="B43" s="55" t="s">
        <v>6</v>
      </c>
      <c r="C43" s="55" t="s">
        <v>5</v>
      </c>
      <c r="D43" s="69">
        <v>1</v>
      </c>
      <c r="E43" s="69">
        <v>2</v>
      </c>
      <c r="F43" s="69">
        <v>3</v>
      </c>
      <c r="G43" s="69">
        <v>4</v>
      </c>
      <c r="H43" s="69">
        <v>5</v>
      </c>
      <c r="I43" s="69">
        <v>6</v>
      </c>
      <c r="J43" s="69">
        <v>7</v>
      </c>
      <c r="K43" s="69">
        <v>8</v>
      </c>
      <c r="L43" s="69">
        <v>9</v>
      </c>
      <c r="M43" s="69">
        <v>10</v>
      </c>
      <c r="N43" s="69">
        <v>11</v>
      </c>
      <c r="O43" s="69">
        <v>12</v>
      </c>
      <c r="P43" s="69">
        <v>13</v>
      </c>
      <c r="Q43" s="69">
        <v>14</v>
      </c>
      <c r="R43" s="69">
        <v>15</v>
      </c>
      <c r="S43" s="90" t="s">
        <v>12</v>
      </c>
      <c r="T43" s="90"/>
      <c r="U43" s="58" t="s">
        <v>75</v>
      </c>
      <c r="V43" s="58"/>
      <c r="W43" s="69"/>
      <c r="X43" s="69"/>
      <c r="Y43" s="69"/>
      <c r="Z43" s="69"/>
    </row>
    <row r="44" spans="1:27" ht="19" x14ac:dyDescent="0.25">
      <c r="A44" s="53">
        <v>1</v>
      </c>
      <c r="B44" s="53" t="s">
        <v>267</v>
      </c>
      <c r="C44" s="53" t="s">
        <v>210</v>
      </c>
      <c r="D44" s="68"/>
      <c r="E44" s="68"/>
      <c r="F44" s="68">
        <v>2</v>
      </c>
      <c r="G44" s="68"/>
      <c r="H44" s="68"/>
      <c r="I44" s="68">
        <v>2</v>
      </c>
      <c r="J44" s="68">
        <v>2</v>
      </c>
      <c r="K44" s="68"/>
      <c r="L44" s="68"/>
      <c r="M44" s="68">
        <v>2</v>
      </c>
      <c r="N44" s="68"/>
      <c r="O44" s="68"/>
      <c r="P44" s="68"/>
      <c r="Q44" s="68"/>
      <c r="R44" s="68"/>
      <c r="S44" s="91">
        <f>SUM(D44:R44)</f>
        <v>8</v>
      </c>
      <c r="T44" s="91"/>
      <c r="U44" s="101" t="s">
        <v>264</v>
      </c>
      <c r="V44" s="101"/>
      <c r="W44" s="74"/>
      <c r="X44" s="74" t="s">
        <v>248</v>
      </c>
      <c r="Y44" s="74"/>
      <c r="Z44" s="74"/>
    </row>
    <row r="45" spans="1:27" ht="19" x14ac:dyDescent="0.25">
      <c r="A45" s="53">
        <v>2</v>
      </c>
      <c r="B45" s="53" t="s">
        <v>268</v>
      </c>
      <c r="C45" s="53" t="s">
        <v>188</v>
      </c>
      <c r="D45" s="68">
        <v>2</v>
      </c>
      <c r="E45" s="68">
        <v>2</v>
      </c>
      <c r="F45" s="68"/>
      <c r="G45" s="68">
        <v>2</v>
      </c>
      <c r="H45" s="68">
        <v>2</v>
      </c>
      <c r="I45" s="68"/>
      <c r="J45" s="68"/>
      <c r="K45" s="68">
        <v>2</v>
      </c>
      <c r="L45" s="68">
        <v>2</v>
      </c>
      <c r="M45" s="68"/>
      <c r="N45" s="68">
        <v>2</v>
      </c>
      <c r="O45" s="68">
        <v>2</v>
      </c>
      <c r="P45" s="68"/>
      <c r="Q45" s="68"/>
      <c r="R45" s="68"/>
      <c r="S45" s="91">
        <f t="shared" ref="S45" si="3">SUM(D45:R45)</f>
        <v>16</v>
      </c>
      <c r="T45" s="91"/>
      <c r="U45" s="102" t="s">
        <v>269</v>
      </c>
      <c r="V45" s="102"/>
      <c r="W45" s="74"/>
      <c r="X45" s="74" t="s">
        <v>249</v>
      </c>
      <c r="Y45" s="74"/>
      <c r="Z45" s="74"/>
    </row>
    <row r="46" spans="1:27" ht="19" x14ac:dyDescent="0.25">
      <c r="A46" s="53"/>
      <c r="B46" s="15"/>
      <c r="C46" s="53"/>
      <c r="D46" s="53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91"/>
      <c r="U46" s="91"/>
      <c r="V46" s="9"/>
      <c r="W46" s="91" t="s">
        <v>250</v>
      </c>
      <c r="X46" s="91"/>
      <c r="Y46" s="91"/>
      <c r="Z46" s="91"/>
      <c r="AA46" s="91"/>
    </row>
    <row r="54" spans="2:4" x14ac:dyDescent="0.15">
      <c r="B54" s="4" t="s">
        <v>270</v>
      </c>
      <c r="D54" s="4" t="s">
        <v>273</v>
      </c>
    </row>
    <row r="55" spans="2:4" x14ac:dyDescent="0.15">
      <c r="B55" s="4" t="s">
        <v>271</v>
      </c>
      <c r="D55" s="4" t="s">
        <v>102</v>
      </c>
    </row>
    <row r="56" spans="2:4" x14ac:dyDescent="0.15">
      <c r="B56" s="4" t="s">
        <v>272</v>
      </c>
      <c r="D56" s="4" t="s">
        <v>274</v>
      </c>
    </row>
    <row r="58" spans="2:4" x14ac:dyDescent="0.15">
      <c r="B58" s="4" t="s">
        <v>277</v>
      </c>
      <c r="D58" s="4" t="s">
        <v>275</v>
      </c>
    </row>
    <row r="59" spans="2:4" x14ac:dyDescent="0.15">
      <c r="B59" s="4" t="s">
        <v>278</v>
      </c>
      <c r="D59" s="4" t="s">
        <v>107</v>
      </c>
    </row>
    <row r="60" spans="2:4" x14ac:dyDescent="0.15">
      <c r="B60" s="4" t="s">
        <v>279</v>
      </c>
      <c r="D60" s="4" t="s">
        <v>276</v>
      </c>
    </row>
  </sheetData>
  <mergeCells count="57">
    <mergeCell ref="S45:T45"/>
    <mergeCell ref="T46:U46"/>
    <mergeCell ref="W46:AA46"/>
    <mergeCell ref="M14:R14"/>
    <mergeCell ref="L38:Q38"/>
    <mergeCell ref="R32:T32"/>
    <mergeCell ref="U44:V44"/>
    <mergeCell ref="U45:V45"/>
    <mergeCell ref="U37:W38"/>
    <mergeCell ref="C29:AA29"/>
    <mergeCell ref="J30:K30"/>
    <mergeCell ref="L30:O30"/>
    <mergeCell ref="J31:K31"/>
    <mergeCell ref="L31:Q31"/>
    <mergeCell ref="U31:W33"/>
    <mergeCell ref="J32:K32"/>
    <mergeCell ref="J38:K38"/>
    <mergeCell ref="C42:AA42"/>
    <mergeCell ref="S43:T43"/>
    <mergeCell ref="S44:T44"/>
    <mergeCell ref="J34:K34"/>
    <mergeCell ref="J35:K35"/>
    <mergeCell ref="J36:K36"/>
    <mergeCell ref="M36:Q36"/>
    <mergeCell ref="J37:K37"/>
    <mergeCell ref="M37:Q37"/>
    <mergeCell ref="L32:Q32"/>
    <mergeCell ref="J33:K33"/>
    <mergeCell ref="T23:U23"/>
    <mergeCell ref="W23:AA23"/>
    <mergeCell ref="U24:V24"/>
    <mergeCell ref="X24:AB24"/>
    <mergeCell ref="U25:V25"/>
    <mergeCell ref="C27:U27"/>
    <mergeCell ref="V15:X16"/>
    <mergeCell ref="K16:L16"/>
    <mergeCell ref="D20:AB20"/>
    <mergeCell ref="T21:U21"/>
    <mergeCell ref="T22:U22"/>
    <mergeCell ref="W22:AA22"/>
    <mergeCell ref="K12:L12"/>
    <mergeCell ref="K13:L13"/>
    <mergeCell ref="K14:L14"/>
    <mergeCell ref="K15:L15"/>
    <mergeCell ref="K9:L9"/>
    <mergeCell ref="M9:R9"/>
    <mergeCell ref="V9:X11"/>
    <mergeCell ref="K10:L10"/>
    <mergeCell ref="M10:R10"/>
    <mergeCell ref="K11:L11"/>
    <mergeCell ref="K8:L8"/>
    <mergeCell ref="M8:P8"/>
    <mergeCell ref="D1:V1"/>
    <mergeCell ref="D2:V2"/>
    <mergeCell ref="D3:V3"/>
    <mergeCell ref="D5:V5"/>
    <mergeCell ref="D7:AB7"/>
  </mergeCells>
  <conditionalFormatting sqref="K10:L10 K13:L15">
    <cfRule type="top10" dxfId="3" priority="3" bottom="1" rank="2"/>
    <cfRule type="top10" dxfId="2" priority="4" rank="1"/>
  </conditionalFormatting>
  <conditionalFormatting sqref="J32:K32 J35:K36 J38:K38">
    <cfRule type="top10" dxfId="1" priority="1" bottom="1" rank="2"/>
    <cfRule type="top10" dxfId="0" priority="2" rank="1"/>
  </conditionalFormatting>
  <printOptions horizontalCentered="1" verticalCentered="1"/>
  <pageMargins left="0.2" right="0.2" top="0.25" bottom="0.25" header="0.3" footer="0.3"/>
  <pageSetup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18C11-EB46-0746-99F0-03505FE8E855}">
  <sheetPr>
    <tabColor rgb="FF7030A0"/>
    <pageSetUpPr fitToPage="1"/>
  </sheetPr>
  <dimension ref="A1:AG57"/>
  <sheetViews>
    <sheetView topLeftCell="A17" zoomScaleNormal="100" workbookViewId="0">
      <selection activeCell="P5" sqref="P5"/>
    </sheetView>
  </sheetViews>
  <sheetFormatPr baseColWidth="10" defaultColWidth="8.83203125" defaultRowHeight="16" x14ac:dyDescent="0.2"/>
  <cols>
    <col min="1" max="1" width="5" style="37" customWidth="1"/>
    <col min="2" max="2" width="4.6640625" style="37" bestFit="1" customWidth="1"/>
    <col min="3" max="3" width="10" style="37" bestFit="1" customWidth="1"/>
    <col min="4" max="4" width="19.1640625" style="37" bestFit="1" customWidth="1"/>
    <col min="5" max="5" width="4.33203125" style="37" bestFit="1" customWidth="1"/>
    <col min="6" max="6" width="5" style="37" bestFit="1" customWidth="1"/>
    <col min="7" max="9" width="3.33203125" style="37" customWidth="1"/>
    <col min="10" max="10" width="4.6640625" style="37" customWidth="1"/>
    <col min="11" max="12" width="3.33203125" style="37" customWidth="1"/>
    <col min="13" max="13" width="6.83203125" style="37" customWidth="1"/>
    <col min="14" max="14" width="3.33203125" style="37" bestFit="1" customWidth="1"/>
    <col min="15" max="18" width="3.33203125" style="37" customWidth="1"/>
    <col min="19" max="19" width="4.6640625" style="37" bestFit="1" customWidth="1"/>
    <col min="20" max="20" width="3.33203125" style="37" customWidth="1"/>
    <col min="21" max="21" width="7.1640625" style="37" customWidth="1"/>
    <col min="22" max="22" width="3.33203125" style="37" customWidth="1"/>
    <col min="23" max="23" width="7.6640625" style="37" customWidth="1"/>
    <col min="24" max="24" width="3.5" style="37" bestFit="1" customWidth="1"/>
    <col min="25" max="25" width="5.6640625" style="37" bestFit="1" customWidth="1"/>
    <col min="26" max="26" width="3.5" style="37" bestFit="1" customWidth="1"/>
    <col min="27" max="27" width="4.6640625" style="37" bestFit="1" customWidth="1"/>
    <col min="28" max="28" width="3.5" style="37" bestFit="1" customWidth="1"/>
    <col min="29" max="29" width="6.1640625" style="37" bestFit="1" customWidth="1"/>
    <col min="30" max="30" width="3.5" style="37" bestFit="1" customWidth="1"/>
    <col min="31" max="31" width="7" style="37" bestFit="1" customWidth="1"/>
    <col min="32" max="32" width="3.5" style="37" bestFit="1" customWidth="1"/>
    <col min="33" max="33" width="2.83203125" style="37" bestFit="1" customWidth="1"/>
    <col min="34" max="34" width="1.83203125" style="37" bestFit="1" customWidth="1"/>
    <col min="35" max="35" width="2.83203125" style="37" bestFit="1" customWidth="1"/>
    <col min="36" max="16384" width="8.83203125" style="37"/>
  </cols>
  <sheetData>
    <row r="1" spans="1:33" s="51" customFormat="1" ht="20" x14ac:dyDescent="0.2">
      <c r="A1" s="10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33" s="51" customFormat="1" ht="20" x14ac:dyDescent="0.2">
      <c r="A2" s="10" t="s">
        <v>304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33" s="51" customFormat="1" ht="20" x14ac:dyDescent="0.2">
      <c r="A3" s="10" t="s">
        <v>38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33" s="51" customFormat="1" ht="20" x14ac:dyDescent="0.2">
      <c r="A4" s="17"/>
      <c r="B4" s="52"/>
      <c r="C4" s="52"/>
      <c r="D4" s="52"/>
      <c r="E4" s="52"/>
      <c r="F4" s="52"/>
    </row>
    <row r="5" spans="1:33" s="50" customFormat="1" ht="18" x14ac:dyDescent="0.2">
      <c r="A5" s="1" t="s">
        <v>0</v>
      </c>
      <c r="D5" s="50" t="s">
        <v>297</v>
      </c>
    </row>
    <row r="6" spans="1:33" s="50" customFormat="1" ht="18" x14ac:dyDescent="0.2">
      <c r="A6" s="1" t="s">
        <v>1</v>
      </c>
      <c r="D6" s="50" t="s">
        <v>323</v>
      </c>
    </row>
    <row r="7" spans="1:33" s="50" customFormat="1" ht="18" x14ac:dyDescent="0.2">
      <c r="A7" s="1" t="s">
        <v>2</v>
      </c>
      <c r="D7" s="50" t="s">
        <v>324</v>
      </c>
    </row>
    <row r="8" spans="1:33" s="50" customFormat="1" ht="18" x14ac:dyDescent="0.2">
      <c r="A8" s="1"/>
    </row>
    <row r="9" spans="1:33" s="50" customFormat="1" ht="18" x14ac:dyDescent="0.2">
      <c r="A9" s="3" t="s">
        <v>3</v>
      </c>
      <c r="B9" s="49" t="s">
        <v>46</v>
      </c>
      <c r="C9" s="48" t="s">
        <v>5</v>
      </c>
      <c r="D9" s="47" t="s">
        <v>6</v>
      </c>
      <c r="E9" s="46" t="s">
        <v>45</v>
      </c>
      <c r="F9" s="46" t="s">
        <v>7</v>
      </c>
      <c r="G9" s="46">
        <v>1</v>
      </c>
      <c r="H9" s="46">
        <v>2</v>
      </c>
      <c r="I9" s="46">
        <v>3</v>
      </c>
      <c r="J9" s="46">
        <v>4</v>
      </c>
      <c r="K9" s="46">
        <v>5</v>
      </c>
      <c r="L9" s="46">
        <v>6</v>
      </c>
      <c r="M9" s="46" t="s">
        <v>8</v>
      </c>
      <c r="N9" s="46" t="s">
        <v>30</v>
      </c>
      <c r="O9" s="46">
        <v>1</v>
      </c>
      <c r="P9" s="46">
        <v>2</v>
      </c>
      <c r="Q9" s="46">
        <v>3</v>
      </c>
      <c r="R9" s="46">
        <v>4</v>
      </c>
      <c r="S9" s="46">
        <v>5</v>
      </c>
      <c r="T9" s="46">
        <v>6</v>
      </c>
      <c r="U9" s="46" t="s">
        <v>9</v>
      </c>
      <c r="V9" s="46" t="s">
        <v>28</v>
      </c>
      <c r="W9" s="46">
        <v>1</v>
      </c>
      <c r="X9" s="46">
        <v>2</v>
      </c>
      <c r="Y9" s="46">
        <v>3</v>
      </c>
      <c r="Z9" s="46">
        <v>4</v>
      </c>
      <c r="AA9" s="46">
        <v>5</v>
      </c>
      <c r="AB9" s="46">
        <v>6</v>
      </c>
      <c r="AC9" s="46" t="s">
        <v>70</v>
      </c>
      <c r="AD9" s="46" t="s">
        <v>71</v>
      </c>
      <c r="AE9" s="46" t="s">
        <v>10</v>
      </c>
      <c r="AF9" s="46" t="s">
        <v>44</v>
      </c>
      <c r="AG9" s="46"/>
    </row>
    <row r="10" spans="1:33" s="45" customFormat="1" x14ac:dyDescent="0.2">
      <c r="A10" s="26">
        <v>1</v>
      </c>
      <c r="B10" s="38">
        <v>174</v>
      </c>
      <c r="C10" s="39" t="s">
        <v>226</v>
      </c>
      <c r="D10" s="39" t="s">
        <v>227</v>
      </c>
      <c r="E10" s="38" t="s">
        <v>57</v>
      </c>
      <c r="F10" s="38"/>
      <c r="G10" s="37">
        <v>92</v>
      </c>
      <c r="H10" s="38">
        <v>95</v>
      </c>
      <c r="I10" s="38">
        <v>94</v>
      </c>
      <c r="J10" s="38">
        <v>97</v>
      </c>
      <c r="K10" s="38">
        <v>96</v>
      </c>
      <c r="L10" s="38">
        <v>95</v>
      </c>
      <c r="M10" s="38">
        <f>SUM(G10:L10)</f>
        <v>569</v>
      </c>
      <c r="N10" s="38">
        <v>10</v>
      </c>
      <c r="O10" s="38">
        <v>98</v>
      </c>
      <c r="P10" s="38">
        <v>96</v>
      </c>
      <c r="Q10" s="38">
        <v>97</v>
      </c>
      <c r="R10" s="38">
        <v>94</v>
      </c>
      <c r="S10" s="38">
        <v>96</v>
      </c>
      <c r="T10" s="38">
        <v>91</v>
      </c>
      <c r="U10" s="85">
        <f>SUM(O10:T10)</f>
        <v>572</v>
      </c>
      <c r="V10" s="85">
        <v>14</v>
      </c>
      <c r="W10" s="38">
        <v>93</v>
      </c>
      <c r="X10" s="38">
        <v>96</v>
      </c>
      <c r="Y10" s="38">
        <v>93</v>
      </c>
      <c r="Z10" s="38">
        <v>97</v>
      </c>
      <c r="AA10" s="38">
        <v>95</v>
      </c>
      <c r="AB10" s="38">
        <v>97</v>
      </c>
      <c r="AC10" s="85">
        <f>SUM(W10:AB10)</f>
        <v>571</v>
      </c>
      <c r="AD10" s="85">
        <v>13</v>
      </c>
      <c r="AE10" s="85">
        <f>U10+M10+AC10</f>
        <v>1712</v>
      </c>
      <c r="AF10" s="85">
        <f>V10+N10+AD10</f>
        <v>37</v>
      </c>
      <c r="AG10" s="85"/>
    </row>
    <row r="11" spans="1:33" x14ac:dyDescent="0.2">
      <c r="A11" s="88">
        <v>2</v>
      </c>
      <c r="B11" s="38">
        <v>166</v>
      </c>
      <c r="C11" s="39" t="s">
        <v>198</v>
      </c>
      <c r="D11" s="39" t="s">
        <v>199</v>
      </c>
      <c r="E11" s="38" t="s">
        <v>209</v>
      </c>
      <c r="F11" s="38"/>
      <c r="G11" s="37">
        <v>93</v>
      </c>
      <c r="H11" s="38">
        <v>93</v>
      </c>
      <c r="I11" s="38">
        <v>93</v>
      </c>
      <c r="J11" s="38">
        <v>97</v>
      </c>
      <c r="K11" s="38">
        <v>95</v>
      </c>
      <c r="L11" s="38">
        <v>95</v>
      </c>
      <c r="M11" s="38">
        <f>SUM(G11:L11)</f>
        <v>566</v>
      </c>
      <c r="N11" s="38">
        <v>11</v>
      </c>
      <c r="O11" s="38">
        <v>95</v>
      </c>
      <c r="P11" s="38">
        <v>96</v>
      </c>
      <c r="Q11" s="38">
        <v>96</v>
      </c>
      <c r="R11" s="38">
        <v>92</v>
      </c>
      <c r="S11" s="38">
        <v>100</v>
      </c>
      <c r="T11" s="38">
        <v>92</v>
      </c>
      <c r="U11" s="85">
        <f>SUM(O11:T11)</f>
        <v>571</v>
      </c>
      <c r="V11" s="85">
        <v>15</v>
      </c>
      <c r="W11" s="38">
        <v>95</v>
      </c>
      <c r="X11" s="38">
        <v>97</v>
      </c>
      <c r="Y11" s="38">
        <v>93</v>
      </c>
      <c r="Z11" s="38">
        <v>97</v>
      </c>
      <c r="AA11" s="38">
        <v>96</v>
      </c>
      <c r="AB11" s="38">
        <v>96</v>
      </c>
      <c r="AC11" s="85">
        <f>SUM(W11:AB11)</f>
        <v>574</v>
      </c>
      <c r="AD11" s="85">
        <v>14</v>
      </c>
      <c r="AE11" s="85">
        <f>U11+M11+AC11</f>
        <v>1711</v>
      </c>
      <c r="AF11" s="85">
        <f>V11+N11+AD11</f>
        <v>40</v>
      </c>
      <c r="AG11" s="38"/>
    </row>
    <row r="12" spans="1:33" x14ac:dyDescent="0.2">
      <c r="A12" s="88">
        <v>3</v>
      </c>
      <c r="B12" s="38">
        <v>101</v>
      </c>
      <c r="C12" s="39" t="s">
        <v>220</v>
      </c>
      <c r="D12" s="39" t="s">
        <v>221</v>
      </c>
      <c r="E12" s="38" t="s">
        <v>43</v>
      </c>
      <c r="F12" s="38"/>
      <c r="G12" s="37">
        <v>92</v>
      </c>
      <c r="H12" s="38">
        <v>95</v>
      </c>
      <c r="I12" s="38">
        <v>94</v>
      </c>
      <c r="J12" s="38">
        <v>91</v>
      </c>
      <c r="K12" s="38">
        <v>95</v>
      </c>
      <c r="L12" s="38">
        <v>93</v>
      </c>
      <c r="M12" s="38">
        <f>SUM(G12:L12)</f>
        <v>560</v>
      </c>
      <c r="N12" s="38">
        <v>16</v>
      </c>
      <c r="O12" s="38">
        <v>95</v>
      </c>
      <c r="P12" s="38">
        <v>97</v>
      </c>
      <c r="Q12" s="38">
        <v>92</v>
      </c>
      <c r="R12" s="38">
        <v>97</v>
      </c>
      <c r="S12" s="38">
        <v>95</v>
      </c>
      <c r="T12" s="38">
        <v>93</v>
      </c>
      <c r="U12" s="85">
        <f>SUM(O12:T12)</f>
        <v>569</v>
      </c>
      <c r="V12" s="85">
        <v>7</v>
      </c>
      <c r="W12" s="38">
        <v>90</v>
      </c>
      <c r="X12" s="38">
        <v>95</v>
      </c>
      <c r="Y12" s="38">
        <v>98</v>
      </c>
      <c r="Z12" s="38">
        <v>95</v>
      </c>
      <c r="AA12" s="38">
        <v>98</v>
      </c>
      <c r="AB12" s="38">
        <v>94</v>
      </c>
      <c r="AC12" s="85">
        <f>SUM(W12:AB12)</f>
        <v>570</v>
      </c>
      <c r="AD12" s="85">
        <v>17</v>
      </c>
      <c r="AE12" s="85">
        <f>U12+M12+AC12</f>
        <v>1699</v>
      </c>
      <c r="AF12" s="85">
        <f>V12+N12+AD12</f>
        <v>40</v>
      </c>
      <c r="AG12" s="38"/>
    </row>
    <row r="13" spans="1:33" x14ac:dyDescent="0.2">
      <c r="A13" s="88">
        <v>4</v>
      </c>
      <c r="B13" s="38">
        <v>134</v>
      </c>
      <c r="C13" s="44" t="s">
        <v>196</v>
      </c>
      <c r="D13" s="39" t="s">
        <v>197</v>
      </c>
      <c r="E13" s="38" t="s">
        <v>114</v>
      </c>
      <c r="F13" s="43"/>
      <c r="G13" s="37">
        <v>91</v>
      </c>
      <c r="H13" s="38">
        <v>95</v>
      </c>
      <c r="I13" s="38">
        <v>96</v>
      </c>
      <c r="J13" s="38">
        <v>100</v>
      </c>
      <c r="K13" s="38">
        <v>93</v>
      </c>
      <c r="L13" s="38">
        <v>96</v>
      </c>
      <c r="M13" s="38">
        <f>SUM(G13:L13)</f>
        <v>571</v>
      </c>
      <c r="N13" s="38">
        <v>16</v>
      </c>
      <c r="O13" s="85">
        <v>97</v>
      </c>
      <c r="P13" s="85">
        <v>94</v>
      </c>
      <c r="Q13" s="85">
        <v>95</v>
      </c>
      <c r="R13" s="38">
        <v>96</v>
      </c>
      <c r="S13" s="38">
        <v>92</v>
      </c>
      <c r="T13" s="38">
        <v>87</v>
      </c>
      <c r="U13" s="85">
        <f>SUM(O13:T13)</f>
        <v>561</v>
      </c>
      <c r="V13" s="85">
        <v>9</v>
      </c>
      <c r="W13" s="38">
        <v>96</v>
      </c>
      <c r="X13" s="38">
        <v>96</v>
      </c>
      <c r="Y13" s="38">
        <v>94</v>
      </c>
      <c r="Z13" s="38">
        <v>90</v>
      </c>
      <c r="AA13" s="38">
        <v>96</v>
      </c>
      <c r="AB13" s="38">
        <v>91</v>
      </c>
      <c r="AC13" s="85">
        <f>SUM(W13:AB13)</f>
        <v>563</v>
      </c>
      <c r="AD13" s="85">
        <v>9</v>
      </c>
      <c r="AE13" s="85">
        <f>U13+M13+AC13</f>
        <v>1695</v>
      </c>
      <c r="AF13" s="85">
        <f>V13+N13+AD13</f>
        <v>34</v>
      </c>
      <c r="AG13" s="38"/>
    </row>
    <row r="14" spans="1:33" x14ac:dyDescent="0.2">
      <c r="A14" s="88">
        <v>5</v>
      </c>
      <c r="B14" s="38">
        <v>172</v>
      </c>
      <c r="C14" s="39" t="s">
        <v>308</v>
      </c>
      <c r="D14" s="39" t="s">
        <v>309</v>
      </c>
      <c r="E14" s="38" t="s">
        <v>43</v>
      </c>
      <c r="F14" s="38" t="s">
        <v>117</v>
      </c>
      <c r="G14" s="37">
        <v>90</v>
      </c>
      <c r="H14" s="38">
        <v>88</v>
      </c>
      <c r="I14" s="38">
        <v>90</v>
      </c>
      <c r="J14" s="38">
        <v>96</v>
      </c>
      <c r="K14" s="38">
        <v>98</v>
      </c>
      <c r="L14" s="38">
        <v>93</v>
      </c>
      <c r="M14" s="38">
        <f>SUM(G14:L14)</f>
        <v>555</v>
      </c>
      <c r="N14" s="38">
        <v>9</v>
      </c>
      <c r="O14" s="38">
        <v>96</v>
      </c>
      <c r="P14" s="38">
        <v>93</v>
      </c>
      <c r="Q14" s="38">
        <v>94</v>
      </c>
      <c r="R14" s="38">
        <v>95</v>
      </c>
      <c r="S14" s="38">
        <v>91</v>
      </c>
      <c r="T14" s="38">
        <v>93</v>
      </c>
      <c r="U14" s="85">
        <f>SUM(O14:T14)</f>
        <v>562</v>
      </c>
      <c r="V14" s="85">
        <v>12</v>
      </c>
      <c r="W14" s="38">
        <v>94</v>
      </c>
      <c r="X14" s="38">
        <v>94</v>
      </c>
      <c r="Y14" s="38">
        <v>95</v>
      </c>
      <c r="Z14" s="38">
        <v>95</v>
      </c>
      <c r="AA14" s="38">
        <v>95</v>
      </c>
      <c r="AB14" s="38">
        <v>93</v>
      </c>
      <c r="AC14" s="85">
        <f>SUM(W14:AB14)</f>
        <v>566</v>
      </c>
      <c r="AD14" s="85">
        <v>12</v>
      </c>
      <c r="AE14" s="85">
        <f>U14+M14+AC14</f>
        <v>1683</v>
      </c>
      <c r="AF14" s="85">
        <f>V14+N14+AD14</f>
        <v>33</v>
      </c>
      <c r="AG14" s="38"/>
    </row>
    <row r="15" spans="1:33" x14ac:dyDescent="0.2">
      <c r="A15" s="88">
        <v>6</v>
      </c>
      <c r="B15" s="38">
        <v>160</v>
      </c>
      <c r="C15" s="39" t="s">
        <v>181</v>
      </c>
      <c r="D15" s="39" t="s">
        <v>182</v>
      </c>
      <c r="E15" s="38" t="s">
        <v>209</v>
      </c>
      <c r="F15" s="38"/>
      <c r="G15" s="37">
        <v>92</v>
      </c>
      <c r="H15" s="38">
        <v>94</v>
      </c>
      <c r="I15" s="38">
        <v>92</v>
      </c>
      <c r="J15" s="38">
        <v>83</v>
      </c>
      <c r="K15" s="38">
        <v>91</v>
      </c>
      <c r="L15" s="38">
        <v>96</v>
      </c>
      <c r="M15" s="38">
        <f>SUM(G15:L15)</f>
        <v>548</v>
      </c>
      <c r="N15" s="38">
        <v>12</v>
      </c>
      <c r="O15" s="38">
        <v>97</v>
      </c>
      <c r="P15" s="38">
        <v>96</v>
      </c>
      <c r="Q15" s="38">
        <v>94</v>
      </c>
      <c r="R15" s="38">
        <v>94</v>
      </c>
      <c r="S15" s="38">
        <v>89</v>
      </c>
      <c r="T15" s="38">
        <v>87</v>
      </c>
      <c r="U15" s="85">
        <f>SUM(O15:T15)</f>
        <v>557</v>
      </c>
      <c r="V15" s="85">
        <v>11</v>
      </c>
      <c r="W15" s="38">
        <v>96</v>
      </c>
      <c r="X15" s="38">
        <v>94</v>
      </c>
      <c r="Y15" s="38">
        <v>95</v>
      </c>
      <c r="Z15" s="38">
        <v>91</v>
      </c>
      <c r="AA15" s="38">
        <v>95</v>
      </c>
      <c r="AB15" s="38">
        <v>99</v>
      </c>
      <c r="AC15" s="85">
        <f>SUM(W15:AB15)</f>
        <v>570</v>
      </c>
      <c r="AD15" s="85">
        <v>17</v>
      </c>
      <c r="AE15" s="85">
        <f>U15+M15+AC15</f>
        <v>1675</v>
      </c>
      <c r="AF15" s="85">
        <f>V15+N15+AD15</f>
        <v>40</v>
      </c>
      <c r="AG15" s="38"/>
    </row>
    <row r="16" spans="1:33" x14ac:dyDescent="0.2">
      <c r="A16" s="88">
        <v>7</v>
      </c>
      <c r="B16" s="38">
        <v>140</v>
      </c>
      <c r="C16" s="39" t="s">
        <v>188</v>
      </c>
      <c r="D16" s="39" t="s">
        <v>189</v>
      </c>
      <c r="E16" s="38" t="s">
        <v>131</v>
      </c>
      <c r="F16" s="38" t="s">
        <v>51</v>
      </c>
      <c r="G16" s="37">
        <v>97</v>
      </c>
      <c r="H16" s="38">
        <v>95</v>
      </c>
      <c r="I16" s="38">
        <v>95</v>
      </c>
      <c r="J16" s="38">
        <v>89</v>
      </c>
      <c r="K16" s="38">
        <v>90</v>
      </c>
      <c r="L16" s="38">
        <v>85</v>
      </c>
      <c r="M16" s="38">
        <f>SUM(G16:L16)</f>
        <v>551</v>
      </c>
      <c r="N16" s="38">
        <v>13</v>
      </c>
      <c r="O16" s="38">
        <v>94</v>
      </c>
      <c r="P16" s="38">
        <v>96</v>
      </c>
      <c r="Q16" s="38">
        <v>96</v>
      </c>
      <c r="R16" s="38">
        <v>93</v>
      </c>
      <c r="S16" s="38">
        <v>92</v>
      </c>
      <c r="T16" s="38">
        <v>87</v>
      </c>
      <c r="U16" s="85">
        <f>SUM(O16:T16)</f>
        <v>558</v>
      </c>
      <c r="V16" s="85">
        <v>12</v>
      </c>
      <c r="W16" s="38">
        <v>97</v>
      </c>
      <c r="X16" s="38">
        <v>94</v>
      </c>
      <c r="Y16" s="38">
        <v>95</v>
      </c>
      <c r="Z16" s="38">
        <v>89</v>
      </c>
      <c r="AA16" s="38">
        <v>92</v>
      </c>
      <c r="AB16" s="38">
        <v>91</v>
      </c>
      <c r="AC16" s="85">
        <f>SUM(W16:AB16)</f>
        <v>558</v>
      </c>
      <c r="AD16" s="85">
        <v>11</v>
      </c>
      <c r="AE16" s="85">
        <f>U16+M16+AC16</f>
        <v>1667</v>
      </c>
      <c r="AF16" s="85">
        <f>V16+N16+AD16</f>
        <v>36</v>
      </c>
      <c r="AG16" s="38"/>
    </row>
    <row r="17" spans="1:33" x14ac:dyDescent="0.2">
      <c r="A17" s="88">
        <v>8</v>
      </c>
      <c r="B17" s="38">
        <v>103</v>
      </c>
      <c r="C17" s="39" t="s">
        <v>192</v>
      </c>
      <c r="D17" s="39" t="s">
        <v>193</v>
      </c>
      <c r="E17" s="38" t="s">
        <v>41</v>
      </c>
      <c r="F17" s="38" t="s">
        <v>51</v>
      </c>
      <c r="G17" s="37">
        <v>91</v>
      </c>
      <c r="H17" s="38">
        <v>92</v>
      </c>
      <c r="I17" s="38">
        <v>94</v>
      </c>
      <c r="J17" s="38">
        <v>92</v>
      </c>
      <c r="K17" s="38">
        <v>90</v>
      </c>
      <c r="L17" s="38">
        <v>92</v>
      </c>
      <c r="M17" s="38">
        <f>SUM(G17:L17)</f>
        <v>551</v>
      </c>
      <c r="N17" s="38">
        <v>10</v>
      </c>
      <c r="O17" s="38">
        <v>98</v>
      </c>
      <c r="P17" s="38">
        <v>93</v>
      </c>
      <c r="Q17" s="38">
        <v>92</v>
      </c>
      <c r="R17" s="38">
        <v>89</v>
      </c>
      <c r="S17" s="38">
        <v>88</v>
      </c>
      <c r="T17" s="38">
        <v>90</v>
      </c>
      <c r="U17" s="85">
        <f>SUM(O17:T17)</f>
        <v>550</v>
      </c>
      <c r="V17" s="85">
        <v>7</v>
      </c>
      <c r="W17" s="38">
        <v>93</v>
      </c>
      <c r="X17" s="38">
        <v>95</v>
      </c>
      <c r="Y17" s="38">
        <v>96</v>
      </c>
      <c r="Z17" s="38">
        <v>92</v>
      </c>
      <c r="AA17" s="38">
        <v>97</v>
      </c>
      <c r="AB17" s="38">
        <v>89</v>
      </c>
      <c r="AC17" s="85">
        <f>SUM(W17:AB17)</f>
        <v>562</v>
      </c>
      <c r="AD17" s="85">
        <v>14</v>
      </c>
      <c r="AE17" s="85">
        <f>U17+M17+AC17</f>
        <v>1663</v>
      </c>
      <c r="AF17" s="85">
        <f>V17+N17+AD17</f>
        <v>31</v>
      </c>
      <c r="AG17" s="38"/>
    </row>
    <row r="18" spans="1:33" x14ac:dyDescent="0.2">
      <c r="A18" s="88">
        <v>9</v>
      </c>
      <c r="B18" s="38">
        <v>132</v>
      </c>
      <c r="C18" s="39" t="s">
        <v>194</v>
      </c>
      <c r="D18" s="39" t="s">
        <v>195</v>
      </c>
      <c r="E18" s="38" t="s">
        <v>41</v>
      </c>
      <c r="F18" s="38" t="s">
        <v>51</v>
      </c>
      <c r="G18" s="37">
        <v>91</v>
      </c>
      <c r="H18" s="38">
        <v>95</v>
      </c>
      <c r="I18" s="38">
        <v>96</v>
      </c>
      <c r="J18" s="38">
        <v>94</v>
      </c>
      <c r="K18" s="38">
        <v>89</v>
      </c>
      <c r="L18" s="38">
        <v>92</v>
      </c>
      <c r="M18" s="38">
        <f>SUM(G18:L18)</f>
        <v>557</v>
      </c>
      <c r="N18" s="38">
        <v>10</v>
      </c>
      <c r="O18" s="38">
        <v>90</v>
      </c>
      <c r="P18" s="38">
        <v>94</v>
      </c>
      <c r="Q18" s="38">
        <v>96</v>
      </c>
      <c r="R18" s="38">
        <v>88</v>
      </c>
      <c r="S18" s="38">
        <v>90</v>
      </c>
      <c r="T18" s="38">
        <v>90</v>
      </c>
      <c r="U18" s="85">
        <f>SUM(O18:T18)</f>
        <v>548</v>
      </c>
      <c r="V18" s="85">
        <v>9</v>
      </c>
      <c r="W18" s="38">
        <v>90</v>
      </c>
      <c r="X18" s="38">
        <v>96</v>
      </c>
      <c r="Y18" s="38">
        <v>96</v>
      </c>
      <c r="Z18" s="38">
        <v>93</v>
      </c>
      <c r="AA18" s="38">
        <v>88</v>
      </c>
      <c r="AB18" s="38">
        <v>95</v>
      </c>
      <c r="AC18" s="85">
        <f>SUM(W18:AB18)</f>
        <v>558</v>
      </c>
      <c r="AD18" s="85">
        <v>11</v>
      </c>
      <c r="AE18" s="85">
        <f>U18+M18+AC18</f>
        <v>1663</v>
      </c>
      <c r="AF18" s="85">
        <f>V18+N18+AD18</f>
        <v>30</v>
      </c>
      <c r="AG18" s="38"/>
    </row>
    <row r="19" spans="1:33" x14ac:dyDescent="0.2">
      <c r="A19" s="88">
        <v>10</v>
      </c>
      <c r="B19" s="38">
        <v>165</v>
      </c>
      <c r="C19" s="39" t="s">
        <v>210</v>
      </c>
      <c r="D19" s="39" t="s">
        <v>211</v>
      </c>
      <c r="E19" s="38" t="s">
        <v>121</v>
      </c>
      <c r="F19" s="43" t="s">
        <v>51</v>
      </c>
      <c r="G19" s="37">
        <v>93</v>
      </c>
      <c r="H19" s="38">
        <v>96</v>
      </c>
      <c r="I19" s="38">
        <v>89</v>
      </c>
      <c r="J19" s="38">
        <v>92</v>
      </c>
      <c r="K19" s="38">
        <v>92</v>
      </c>
      <c r="L19" s="38">
        <v>89</v>
      </c>
      <c r="M19" s="38">
        <f>SUM(G19:L19)</f>
        <v>551</v>
      </c>
      <c r="N19" s="38">
        <v>15</v>
      </c>
      <c r="O19" s="38">
        <v>91</v>
      </c>
      <c r="P19" s="38">
        <v>92</v>
      </c>
      <c r="Q19" s="38">
        <v>92</v>
      </c>
      <c r="R19" s="38">
        <v>91</v>
      </c>
      <c r="S19" s="38">
        <v>94</v>
      </c>
      <c r="T19" s="38">
        <v>92</v>
      </c>
      <c r="U19" s="85">
        <f>SUM(O19:T19)</f>
        <v>552</v>
      </c>
      <c r="V19" s="85">
        <v>13</v>
      </c>
      <c r="W19" s="38">
        <v>91</v>
      </c>
      <c r="X19" s="38">
        <v>90</v>
      </c>
      <c r="Y19" s="38">
        <v>86</v>
      </c>
      <c r="Z19" s="38">
        <v>96</v>
      </c>
      <c r="AA19" s="38">
        <v>88</v>
      </c>
      <c r="AB19" s="38">
        <v>93</v>
      </c>
      <c r="AC19" s="85">
        <f>SUM(W19:AB19)</f>
        <v>544</v>
      </c>
      <c r="AD19" s="85">
        <v>9</v>
      </c>
      <c r="AE19" s="85">
        <f>U19+M19+AC19</f>
        <v>1647</v>
      </c>
      <c r="AF19" s="85">
        <f>V19+N19+AD19</f>
        <v>37</v>
      </c>
      <c r="AG19" s="38"/>
    </row>
    <row r="20" spans="1:33" x14ac:dyDescent="0.2">
      <c r="A20" s="88">
        <v>11</v>
      </c>
      <c r="B20" s="38">
        <v>108</v>
      </c>
      <c r="C20" s="44" t="s">
        <v>235</v>
      </c>
      <c r="D20" s="39" t="s">
        <v>236</v>
      </c>
      <c r="E20" s="38" t="s">
        <v>29</v>
      </c>
      <c r="F20" s="43" t="s">
        <v>54</v>
      </c>
      <c r="G20" s="37">
        <v>89</v>
      </c>
      <c r="H20" s="38">
        <v>88</v>
      </c>
      <c r="I20" s="38">
        <v>94</v>
      </c>
      <c r="J20" s="38">
        <v>87</v>
      </c>
      <c r="K20" s="38">
        <v>92</v>
      </c>
      <c r="L20" s="38">
        <v>92</v>
      </c>
      <c r="M20" s="38">
        <f>SUM(G20:L20)</f>
        <v>542</v>
      </c>
      <c r="N20" s="38">
        <v>5</v>
      </c>
      <c r="O20" s="38">
        <v>84</v>
      </c>
      <c r="P20" s="38">
        <v>90</v>
      </c>
      <c r="Q20" s="38">
        <v>91</v>
      </c>
      <c r="R20" s="38">
        <v>90</v>
      </c>
      <c r="S20" s="38">
        <v>95</v>
      </c>
      <c r="T20" s="38">
        <v>79</v>
      </c>
      <c r="U20" s="85">
        <f>SUM(O20:T20)</f>
        <v>529</v>
      </c>
      <c r="V20" s="85">
        <v>11</v>
      </c>
      <c r="W20" s="38">
        <v>95</v>
      </c>
      <c r="X20" s="38">
        <v>90</v>
      </c>
      <c r="Y20" s="38">
        <v>91</v>
      </c>
      <c r="Z20" s="38">
        <v>90</v>
      </c>
      <c r="AA20" s="38">
        <v>88</v>
      </c>
      <c r="AB20" s="38">
        <v>92</v>
      </c>
      <c r="AC20" s="85">
        <f>SUM(W20:AB20)</f>
        <v>546</v>
      </c>
      <c r="AD20" s="85">
        <v>8</v>
      </c>
      <c r="AE20" s="85">
        <f>U20+M20+AC20</f>
        <v>1617</v>
      </c>
      <c r="AF20" s="85">
        <f>V20+N20+AD20</f>
        <v>24</v>
      </c>
      <c r="AG20" s="38"/>
    </row>
    <row r="21" spans="1:33" x14ac:dyDescent="0.2">
      <c r="A21" s="88">
        <v>12</v>
      </c>
      <c r="B21" s="38">
        <v>168</v>
      </c>
      <c r="C21" s="39" t="s">
        <v>237</v>
      </c>
      <c r="D21" s="39" t="s">
        <v>195</v>
      </c>
      <c r="E21" s="38" t="s">
        <v>41</v>
      </c>
      <c r="F21" s="43" t="s">
        <v>51</v>
      </c>
      <c r="G21" s="37">
        <v>84</v>
      </c>
      <c r="H21" s="38">
        <v>78</v>
      </c>
      <c r="I21" s="38">
        <v>81</v>
      </c>
      <c r="J21" s="38">
        <v>83</v>
      </c>
      <c r="K21" s="38">
        <v>90</v>
      </c>
      <c r="L21" s="38">
        <v>84</v>
      </c>
      <c r="M21" s="38">
        <f>SUM(G21:L21)</f>
        <v>500</v>
      </c>
      <c r="N21" s="38">
        <v>3</v>
      </c>
      <c r="O21" s="38">
        <v>85</v>
      </c>
      <c r="P21" s="38">
        <v>86</v>
      </c>
      <c r="Q21" s="38">
        <v>85</v>
      </c>
      <c r="R21" s="38">
        <v>88</v>
      </c>
      <c r="S21" s="38">
        <v>89</v>
      </c>
      <c r="T21" s="38">
        <v>88</v>
      </c>
      <c r="U21" s="85">
        <f>SUM(O21:T21)</f>
        <v>521</v>
      </c>
      <c r="V21" s="85">
        <v>10</v>
      </c>
      <c r="W21" s="38">
        <v>89</v>
      </c>
      <c r="X21" s="38">
        <v>83</v>
      </c>
      <c r="Y21" s="38">
        <v>87</v>
      </c>
      <c r="Z21" s="38">
        <v>90</v>
      </c>
      <c r="AA21" s="38">
        <v>90</v>
      </c>
      <c r="AB21" s="38">
        <v>91</v>
      </c>
      <c r="AC21" s="85">
        <f>SUM(W21:AB21)</f>
        <v>530</v>
      </c>
      <c r="AD21" s="85">
        <v>8</v>
      </c>
      <c r="AE21" s="85">
        <f>U21+M21+AC21</f>
        <v>1551</v>
      </c>
      <c r="AF21" s="85">
        <f>V21+N21+AD21</f>
        <v>21</v>
      </c>
      <c r="AG21" s="38"/>
    </row>
    <row r="22" spans="1:33" x14ac:dyDescent="0.2">
      <c r="A22" s="88">
        <v>13</v>
      </c>
      <c r="B22" s="38">
        <v>171</v>
      </c>
      <c r="C22" s="39" t="s">
        <v>306</v>
      </c>
      <c r="D22" s="39" t="s">
        <v>307</v>
      </c>
      <c r="E22" s="38" t="s">
        <v>42</v>
      </c>
      <c r="F22" s="38" t="s">
        <v>54</v>
      </c>
      <c r="G22" s="37">
        <v>82</v>
      </c>
      <c r="H22" s="38">
        <v>73</v>
      </c>
      <c r="I22" s="38">
        <v>88</v>
      </c>
      <c r="J22" s="38">
        <v>88</v>
      </c>
      <c r="K22" s="38">
        <v>82</v>
      </c>
      <c r="L22" s="38">
        <v>87</v>
      </c>
      <c r="M22" s="38">
        <f>SUM(G22:L22)</f>
        <v>500</v>
      </c>
      <c r="N22" s="38">
        <v>5</v>
      </c>
      <c r="O22" s="38">
        <v>82</v>
      </c>
      <c r="P22" s="38">
        <v>84</v>
      </c>
      <c r="Q22" s="38">
        <v>85</v>
      </c>
      <c r="R22" s="38">
        <v>85</v>
      </c>
      <c r="S22" s="38">
        <v>76</v>
      </c>
      <c r="T22" s="38">
        <v>85</v>
      </c>
      <c r="U22" s="85">
        <f>SUM(O22:T22)</f>
        <v>497</v>
      </c>
      <c r="V22" s="85">
        <v>6</v>
      </c>
      <c r="W22" s="38">
        <v>81</v>
      </c>
      <c r="X22" s="38">
        <v>86</v>
      </c>
      <c r="Y22" s="38">
        <v>82</v>
      </c>
      <c r="Z22" s="38">
        <v>86</v>
      </c>
      <c r="AA22" s="38">
        <v>84</v>
      </c>
      <c r="AB22" s="38">
        <v>77</v>
      </c>
      <c r="AC22" s="85">
        <f>SUM(W22:AB22)</f>
        <v>496</v>
      </c>
      <c r="AD22" s="85">
        <v>4</v>
      </c>
      <c r="AE22" s="85">
        <f>U22+M22+AC22</f>
        <v>1493</v>
      </c>
      <c r="AF22" s="85">
        <f>V22+N22+AD22</f>
        <v>15</v>
      </c>
      <c r="AG22" s="38"/>
    </row>
    <row r="23" spans="1:33" x14ac:dyDescent="0.2">
      <c r="A23" s="88">
        <v>14</v>
      </c>
      <c r="B23" s="38">
        <v>121</v>
      </c>
      <c r="C23" s="44" t="s">
        <v>232</v>
      </c>
      <c r="D23" s="39" t="s">
        <v>157</v>
      </c>
      <c r="E23" s="38" t="s">
        <v>57</v>
      </c>
      <c r="F23" s="43"/>
      <c r="G23" s="37">
        <v>59</v>
      </c>
      <c r="H23" s="38">
        <v>78</v>
      </c>
      <c r="I23" s="38">
        <v>86</v>
      </c>
      <c r="J23" s="38">
        <v>82</v>
      </c>
      <c r="K23" s="38">
        <v>36</v>
      </c>
      <c r="L23" s="38">
        <v>67</v>
      </c>
      <c r="M23" s="38">
        <f>SUM(G23:L23)</f>
        <v>408</v>
      </c>
      <c r="N23" s="38">
        <v>5</v>
      </c>
      <c r="O23" s="38">
        <v>68</v>
      </c>
      <c r="P23" s="38">
        <v>72</v>
      </c>
      <c r="Q23" s="38">
        <v>76</v>
      </c>
      <c r="R23" s="38">
        <v>84</v>
      </c>
      <c r="S23" s="38">
        <v>79</v>
      </c>
      <c r="T23" s="38">
        <v>70</v>
      </c>
      <c r="U23" s="85">
        <f>SUM(O23:T23)</f>
        <v>449</v>
      </c>
      <c r="V23" s="85">
        <v>0</v>
      </c>
      <c r="W23" s="38">
        <v>79</v>
      </c>
      <c r="X23" s="38">
        <v>75</v>
      </c>
      <c r="Y23" s="38">
        <v>58</v>
      </c>
      <c r="Z23" s="38">
        <v>84</v>
      </c>
      <c r="AA23" s="38">
        <v>82</v>
      </c>
      <c r="AB23" s="38">
        <v>78</v>
      </c>
      <c r="AC23" s="85">
        <f>SUM(W23:AB23)</f>
        <v>456</v>
      </c>
      <c r="AD23" s="85">
        <v>1</v>
      </c>
      <c r="AE23" s="85">
        <f>U23+M23+AC23</f>
        <v>1313</v>
      </c>
      <c r="AF23" s="85">
        <f>V23+N23+AD23</f>
        <v>6</v>
      </c>
    </row>
    <row r="24" spans="1:33" x14ac:dyDescent="0.2">
      <c r="A24" s="88">
        <v>15</v>
      </c>
      <c r="B24" s="38">
        <v>176</v>
      </c>
      <c r="C24" s="39" t="s">
        <v>206</v>
      </c>
      <c r="D24" s="39" t="s">
        <v>207</v>
      </c>
      <c r="E24" s="38" t="s">
        <v>65</v>
      </c>
      <c r="F24" s="43"/>
      <c r="G24" s="38">
        <v>60</v>
      </c>
      <c r="H24" s="38">
        <v>49</v>
      </c>
      <c r="I24" s="38">
        <v>53</v>
      </c>
      <c r="J24" s="38">
        <v>72</v>
      </c>
      <c r="K24" s="38">
        <v>68</v>
      </c>
      <c r="L24" s="38">
        <v>79</v>
      </c>
      <c r="M24" s="38">
        <f>SUM(G24:L24)</f>
        <v>381</v>
      </c>
      <c r="N24" s="38">
        <v>0</v>
      </c>
      <c r="O24" s="38">
        <v>43</v>
      </c>
      <c r="P24" s="38">
        <v>55</v>
      </c>
      <c r="Q24" s="38">
        <v>54</v>
      </c>
      <c r="R24" s="38">
        <v>51</v>
      </c>
      <c r="S24" s="38">
        <v>63</v>
      </c>
      <c r="T24" s="38">
        <v>26</v>
      </c>
      <c r="U24" s="85">
        <f>SUM(O24:T24)</f>
        <v>292</v>
      </c>
      <c r="V24" s="85">
        <v>1</v>
      </c>
      <c r="W24" s="38" t="s">
        <v>263</v>
      </c>
      <c r="X24" s="38"/>
      <c r="Y24" s="38"/>
      <c r="Z24" s="38"/>
      <c r="AA24" s="38"/>
      <c r="AB24" s="38"/>
      <c r="AC24" s="85" t="s">
        <v>263</v>
      </c>
      <c r="AD24" s="85"/>
      <c r="AE24" s="85">
        <f>U24+M24</f>
        <v>673</v>
      </c>
      <c r="AF24" s="85">
        <f>V24+N24+AD24</f>
        <v>1</v>
      </c>
    </row>
    <row r="25" spans="1:33" x14ac:dyDescent="0.2">
      <c r="A25" s="88">
        <v>16</v>
      </c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spans="1:33" x14ac:dyDescent="0.2">
      <c r="A26" s="88">
        <v>17</v>
      </c>
      <c r="B26" s="38"/>
      <c r="C26" s="39"/>
      <c r="D26" s="39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</row>
    <row r="27" spans="1:33" x14ac:dyDescent="0.2">
      <c r="A27" s="88">
        <v>18</v>
      </c>
      <c r="B27" s="38"/>
      <c r="C27" s="39"/>
      <c r="D27" s="39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</row>
    <row r="28" spans="1:33" x14ac:dyDescent="0.2">
      <c r="A28" s="88">
        <v>19</v>
      </c>
      <c r="B28" s="38"/>
      <c r="C28" s="39"/>
      <c r="D28" s="39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</row>
    <row r="29" spans="1:33" x14ac:dyDescent="0.2">
      <c r="A29" s="88">
        <v>20</v>
      </c>
      <c r="B29" s="38"/>
      <c r="C29" s="44"/>
      <c r="D29" s="39"/>
      <c r="E29" s="43"/>
      <c r="F29" s="43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</row>
    <row r="30" spans="1:33" x14ac:dyDescent="0.2">
      <c r="A30" s="88">
        <v>21</v>
      </c>
      <c r="B30" s="38"/>
      <c r="C30" s="44"/>
      <c r="D30" s="39"/>
      <c r="E30" s="43"/>
      <c r="F30" s="43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</row>
    <row r="31" spans="1:33" x14ac:dyDescent="0.2">
      <c r="A31" s="26"/>
      <c r="B31" s="38"/>
      <c r="C31" s="44"/>
      <c r="D31" s="39"/>
      <c r="E31" s="43"/>
      <c r="F31" s="43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</row>
    <row r="32" spans="1:33" x14ac:dyDescent="0.2">
      <c r="A32" s="26"/>
      <c r="B32" s="38"/>
      <c r="C32" s="42"/>
      <c r="D32" s="39"/>
      <c r="E32" s="41"/>
      <c r="F32" s="40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</row>
    <row r="33" spans="1:26" x14ac:dyDescent="0.2">
      <c r="A33" s="26"/>
      <c r="B33" s="38"/>
      <c r="C33" s="42"/>
      <c r="D33" s="39"/>
      <c r="E33" s="41"/>
      <c r="F33" s="40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</row>
    <row r="34" spans="1:26" x14ac:dyDescent="0.2">
      <c r="A34" s="26"/>
      <c r="B34" s="38"/>
      <c r="C34" s="42"/>
      <c r="D34" s="39"/>
      <c r="E34" s="41"/>
      <c r="F34" s="40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</row>
    <row r="35" spans="1:26" ht="18" x14ac:dyDescent="0.2">
      <c r="A35" s="94" t="s">
        <v>37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</row>
    <row r="36" spans="1:26" ht="18" x14ac:dyDescent="0.2">
      <c r="A36" s="94" t="s">
        <v>303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</row>
    <row r="37" spans="1:26" ht="18" x14ac:dyDescent="0.2">
      <c r="A37" s="94" t="s">
        <v>38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</row>
    <row r="38" spans="1:26" x14ac:dyDescent="0.2">
      <c r="A38" s="17"/>
    </row>
    <row r="39" spans="1:26" ht="21" x14ac:dyDescent="0.25">
      <c r="A39" s="1" t="s">
        <v>35</v>
      </c>
      <c r="E39" s="114" t="s">
        <v>292</v>
      </c>
    </row>
    <row r="40" spans="1:26" ht="21" x14ac:dyDescent="0.25">
      <c r="A40" s="1" t="s">
        <v>1</v>
      </c>
      <c r="E40" s="114" t="s">
        <v>294</v>
      </c>
      <c r="Z40" s="1"/>
    </row>
    <row r="41" spans="1:26" ht="21" x14ac:dyDescent="0.25">
      <c r="A41" s="1" t="s">
        <v>2</v>
      </c>
      <c r="E41" s="114" t="s">
        <v>293</v>
      </c>
      <c r="Z41" s="1"/>
    </row>
    <row r="42" spans="1:26" ht="21" x14ac:dyDescent="0.25">
      <c r="A42" s="1"/>
      <c r="E42" s="114"/>
    </row>
    <row r="43" spans="1:26" ht="21" x14ac:dyDescent="0.25">
      <c r="A43" s="1" t="s">
        <v>286</v>
      </c>
      <c r="E43" s="114" t="s">
        <v>295</v>
      </c>
    </row>
    <row r="44" spans="1:26" ht="21" x14ac:dyDescent="0.25">
      <c r="A44" s="1" t="s">
        <v>281</v>
      </c>
      <c r="E44" s="114" t="s">
        <v>291</v>
      </c>
    </row>
    <row r="45" spans="1:26" ht="18" x14ac:dyDescent="0.2">
      <c r="A45" s="1"/>
    </row>
    <row r="46" spans="1:26" ht="21" x14ac:dyDescent="0.25">
      <c r="A46" s="1" t="s">
        <v>283</v>
      </c>
      <c r="E46" s="115" t="s">
        <v>289</v>
      </c>
    </row>
    <row r="47" spans="1:26" ht="21" x14ac:dyDescent="0.25">
      <c r="A47" s="1" t="s">
        <v>284</v>
      </c>
      <c r="E47" s="115" t="s">
        <v>322</v>
      </c>
    </row>
    <row r="48" spans="1:26" ht="18" x14ac:dyDescent="0.2">
      <c r="A48" s="1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</row>
    <row r="49" spans="1:32" ht="18" x14ac:dyDescent="0.2">
      <c r="A49" s="3" t="s">
        <v>3</v>
      </c>
      <c r="B49" s="49" t="s">
        <v>46</v>
      </c>
      <c r="C49" s="48" t="s">
        <v>5</v>
      </c>
      <c r="D49" s="47" t="s">
        <v>6</v>
      </c>
      <c r="E49" s="46" t="s">
        <v>45</v>
      </c>
      <c r="F49" s="46" t="s">
        <v>7</v>
      </c>
      <c r="G49" s="46">
        <v>1</v>
      </c>
      <c r="H49" s="46">
        <v>2</v>
      </c>
      <c r="I49" s="46">
        <v>3</v>
      </c>
      <c r="J49" s="46">
        <v>4</v>
      </c>
      <c r="K49" s="46">
        <v>5</v>
      </c>
      <c r="L49" s="46">
        <v>6</v>
      </c>
      <c r="M49" s="46" t="s">
        <v>8</v>
      </c>
      <c r="N49" s="46" t="s">
        <v>30</v>
      </c>
      <c r="O49" s="46">
        <v>1</v>
      </c>
      <c r="P49" s="46">
        <v>2</v>
      </c>
      <c r="Q49" s="46">
        <v>3</v>
      </c>
      <c r="R49" s="46">
        <v>4</v>
      </c>
      <c r="S49" s="46">
        <v>5</v>
      </c>
      <c r="T49" s="46">
        <v>6</v>
      </c>
      <c r="U49" s="46" t="s">
        <v>9</v>
      </c>
      <c r="V49" s="46" t="s">
        <v>28</v>
      </c>
      <c r="W49" s="46">
        <v>1</v>
      </c>
      <c r="X49" s="46">
        <v>2</v>
      </c>
      <c r="Y49" s="46">
        <v>3</v>
      </c>
      <c r="Z49" s="46">
        <v>4</v>
      </c>
      <c r="AA49" s="46">
        <v>5</v>
      </c>
      <c r="AB49" s="46">
        <v>6</v>
      </c>
      <c r="AC49" s="46" t="s">
        <v>70</v>
      </c>
      <c r="AD49" s="46" t="s">
        <v>71</v>
      </c>
      <c r="AE49" s="46" t="s">
        <v>10</v>
      </c>
      <c r="AF49" s="46" t="s">
        <v>44</v>
      </c>
    </row>
    <row r="50" spans="1:32" x14ac:dyDescent="0.2">
      <c r="A50" s="26">
        <v>1</v>
      </c>
      <c r="B50" s="37">
        <v>140</v>
      </c>
      <c r="C50" s="37" t="s">
        <v>308</v>
      </c>
      <c r="D50" s="37" t="s">
        <v>309</v>
      </c>
      <c r="E50" s="37" t="s">
        <v>43</v>
      </c>
      <c r="F50" s="37" t="s">
        <v>117</v>
      </c>
      <c r="G50" s="37">
        <v>90</v>
      </c>
      <c r="H50" s="38">
        <v>88</v>
      </c>
      <c r="I50" s="38">
        <v>90</v>
      </c>
      <c r="J50" s="38">
        <v>96</v>
      </c>
      <c r="K50" s="38">
        <v>98</v>
      </c>
      <c r="L50" s="38">
        <v>93</v>
      </c>
      <c r="M50" s="38">
        <f>SUM(G50:L50)</f>
        <v>555</v>
      </c>
      <c r="N50" s="38">
        <v>9</v>
      </c>
      <c r="O50" s="38">
        <v>96</v>
      </c>
      <c r="P50" s="38">
        <v>93</v>
      </c>
      <c r="Q50" s="38">
        <v>94</v>
      </c>
      <c r="R50" s="38">
        <v>95</v>
      </c>
      <c r="S50" s="38">
        <v>91</v>
      </c>
      <c r="T50" s="38">
        <v>93</v>
      </c>
      <c r="U50" s="85">
        <f>SUM(O50:T50)</f>
        <v>562</v>
      </c>
      <c r="V50" s="85">
        <v>12</v>
      </c>
      <c r="W50" s="38">
        <v>94</v>
      </c>
      <c r="X50" s="38">
        <v>94</v>
      </c>
      <c r="Y50" s="38">
        <v>95</v>
      </c>
      <c r="Z50" s="38">
        <v>95</v>
      </c>
      <c r="AA50" s="38">
        <v>95</v>
      </c>
      <c r="AB50" s="38">
        <v>93</v>
      </c>
      <c r="AC50" s="85">
        <f>SUM(W50:AB50)</f>
        <v>566</v>
      </c>
      <c r="AD50" s="85">
        <v>12</v>
      </c>
      <c r="AE50" s="85">
        <f>U50+M50+AC50</f>
        <v>1683</v>
      </c>
      <c r="AF50" s="85">
        <f>V50+N50+AD50</f>
        <v>33</v>
      </c>
    </row>
    <row r="51" spans="1:32" x14ac:dyDescent="0.2">
      <c r="A51" s="72">
        <v>2</v>
      </c>
      <c r="B51" s="37">
        <v>160</v>
      </c>
      <c r="C51" s="37" t="s">
        <v>188</v>
      </c>
      <c r="D51" s="37" t="s">
        <v>189</v>
      </c>
      <c r="E51" s="37" t="s">
        <v>131</v>
      </c>
      <c r="F51" s="37" t="s">
        <v>51</v>
      </c>
      <c r="G51" s="37">
        <v>97</v>
      </c>
      <c r="H51" s="38">
        <v>95</v>
      </c>
      <c r="I51" s="38">
        <v>95</v>
      </c>
      <c r="J51" s="38">
        <v>89</v>
      </c>
      <c r="K51" s="38">
        <v>90</v>
      </c>
      <c r="L51" s="38">
        <v>85</v>
      </c>
      <c r="M51" s="38">
        <f>SUM(G51:L51)</f>
        <v>551</v>
      </c>
      <c r="N51" s="38">
        <v>13</v>
      </c>
      <c r="O51" s="38">
        <v>94</v>
      </c>
      <c r="P51" s="38">
        <v>96</v>
      </c>
      <c r="Q51" s="38">
        <v>96</v>
      </c>
      <c r="R51" s="38">
        <v>93</v>
      </c>
      <c r="S51" s="38">
        <v>92</v>
      </c>
      <c r="T51" s="38">
        <v>87</v>
      </c>
      <c r="U51" s="85">
        <f>SUM(O51:T51)</f>
        <v>558</v>
      </c>
      <c r="V51" s="85">
        <v>12</v>
      </c>
      <c r="W51" s="38">
        <v>97</v>
      </c>
      <c r="X51" s="38">
        <v>94</v>
      </c>
      <c r="Y51" s="38">
        <v>95</v>
      </c>
      <c r="Z51" s="38">
        <v>89</v>
      </c>
      <c r="AA51" s="38">
        <v>92</v>
      </c>
      <c r="AB51" s="38">
        <v>91</v>
      </c>
      <c r="AC51" s="85">
        <f>SUM(W51:AB51)</f>
        <v>558</v>
      </c>
      <c r="AD51" s="85">
        <v>11</v>
      </c>
      <c r="AE51" s="85">
        <f>U51+M51+AC51</f>
        <v>1667</v>
      </c>
      <c r="AF51" s="85">
        <f>V51+N51+AD51</f>
        <v>36</v>
      </c>
    </row>
    <row r="52" spans="1:32" x14ac:dyDescent="0.2">
      <c r="A52" s="72">
        <v>3</v>
      </c>
      <c r="B52" s="37">
        <v>103</v>
      </c>
      <c r="C52" s="37" t="s">
        <v>192</v>
      </c>
      <c r="D52" s="37" t="s">
        <v>193</v>
      </c>
      <c r="E52" s="37" t="s">
        <v>41</v>
      </c>
      <c r="F52" s="37" t="s">
        <v>51</v>
      </c>
      <c r="G52" s="37">
        <v>91</v>
      </c>
      <c r="H52" s="38">
        <v>92</v>
      </c>
      <c r="I52" s="38">
        <v>94</v>
      </c>
      <c r="J52" s="38">
        <v>92</v>
      </c>
      <c r="K52" s="38">
        <v>90</v>
      </c>
      <c r="L52" s="38">
        <v>92</v>
      </c>
      <c r="M52" s="38">
        <f>SUM(G52:L52)</f>
        <v>551</v>
      </c>
      <c r="N52" s="38">
        <v>10</v>
      </c>
      <c r="O52" s="38">
        <v>98</v>
      </c>
      <c r="P52" s="38">
        <v>93</v>
      </c>
      <c r="Q52" s="38">
        <v>92</v>
      </c>
      <c r="R52" s="38">
        <v>89</v>
      </c>
      <c r="S52" s="38">
        <v>88</v>
      </c>
      <c r="T52" s="38">
        <v>90</v>
      </c>
      <c r="U52" s="85">
        <f>SUM(O52:T52)</f>
        <v>550</v>
      </c>
      <c r="V52" s="85">
        <v>7</v>
      </c>
      <c r="W52" s="38">
        <v>93</v>
      </c>
      <c r="X52" s="38">
        <v>95</v>
      </c>
      <c r="Y52" s="38">
        <v>96</v>
      </c>
      <c r="Z52" s="38">
        <v>92</v>
      </c>
      <c r="AA52" s="38">
        <v>97</v>
      </c>
      <c r="AB52" s="38">
        <v>89</v>
      </c>
      <c r="AC52" s="85">
        <f>SUM(W52:AB52)</f>
        <v>562</v>
      </c>
      <c r="AD52" s="85">
        <v>14</v>
      </c>
      <c r="AE52" s="85">
        <f>U52+M52+AC52</f>
        <v>1663</v>
      </c>
      <c r="AF52" s="85">
        <f>V52+N52+AD52</f>
        <v>31</v>
      </c>
    </row>
    <row r="53" spans="1:32" x14ac:dyDescent="0.2">
      <c r="A53" s="72">
        <v>4</v>
      </c>
      <c r="B53" s="37">
        <v>172</v>
      </c>
      <c r="C53" s="37" t="s">
        <v>194</v>
      </c>
      <c r="D53" s="37" t="s">
        <v>195</v>
      </c>
      <c r="E53" s="37" t="s">
        <v>41</v>
      </c>
      <c r="F53" s="37" t="s">
        <v>51</v>
      </c>
      <c r="G53" s="37">
        <v>91</v>
      </c>
      <c r="H53" s="38">
        <v>95</v>
      </c>
      <c r="I53" s="38">
        <v>96</v>
      </c>
      <c r="J53" s="38">
        <v>94</v>
      </c>
      <c r="K53" s="38">
        <v>89</v>
      </c>
      <c r="L53" s="38">
        <v>92</v>
      </c>
      <c r="M53" s="38">
        <f>SUM(G53:L53)</f>
        <v>557</v>
      </c>
      <c r="N53" s="38">
        <v>10</v>
      </c>
      <c r="O53" s="38">
        <v>90</v>
      </c>
      <c r="P53" s="38">
        <v>94</v>
      </c>
      <c r="Q53" s="38">
        <v>96</v>
      </c>
      <c r="R53" s="38">
        <v>88</v>
      </c>
      <c r="S53" s="38">
        <v>90</v>
      </c>
      <c r="T53" s="38">
        <v>90</v>
      </c>
      <c r="U53" s="85">
        <f>SUM(O53:T53)</f>
        <v>548</v>
      </c>
      <c r="V53" s="85">
        <v>9</v>
      </c>
      <c r="W53" s="38">
        <v>90</v>
      </c>
      <c r="X53" s="38">
        <v>96</v>
      </c>
      <c r="Y53" s="38">
        <v>96</v>
      </c>
      <c r="Z53" s="38">
        <v>93</v>
      </c>
      <c r="AA53" s="38">
        <v>88</v>
      </c>
      <c r="AB53" s="38">
        <v>95</v>
      </c>
      <c r="AC53" s="85">
        <f>SUM(W53:AB53)</f>
        <v>558</v>
      </c>
      <c r="AD53" s="85">
        <v>11</v>
      </c>
      <c r="AE53" s="85">
        <f>U53+M53+AC53</f>
        <v>1663</v>
      </c>
      <c r="AF53" s="85">
        <f>V53+N53+AD53</f>
        <v>30</v>
      </c>
    </row>
    <row r="54" spans="1:32" x14ac:dyDescent="0.2">
      <c r="A54" s="72">
        <v>5</v>
      </c>
      <c r="B54" s="37">
        <v>132</v>
      </c>
      <c r="C54" s="37" t="s">
        <v>210</v>
      </c>
      <c r="D54" s="37" t="s">
        <v>211</v>
      </c>
      <c r="E54" s="37" t="s">
        <v>121</v>
      </c>
      <c r="F54" s="37" t="s">
        <v>51</v>
      </c>
      <c r="G54" s="37">
        <v>93</v>
      </c>
      <c r="H54" s="38">
        <v>96</v>
      </c>
      <c r="I54" s="38">
        <v>89</v>
      </c>
      <c r="J54" s="38">
        <v>92</v>
      </c>
      <c r="K54" s="38">
        <v>92</v>
      </c>
      <c r="L54" s="38">
        <v>89</v>
      </c>
      <c r="M54" s="38">
        <f>SUM(G54:L54)</f>
        <v>551</v>
      </c>
      <c r="N54" s="38">
        <v>15</v>
      </c>
      <c r="O54" s="38">
        <v>91</v>
      </c>
      <c r="P54" s="38">
        <v>92</v>
      </c>
      <c r="Q54" s="38">
        <v>92</v>
      </c>
      <c r="R54" s="38">
        <v>91</v>
      </c>
      <c r="S54" s="38">
        <v>94</v>
      </c>
      <c r="T54" s="38">
        <v>92</v>
      </c>
      <c r="U54" s="85">
        <f>SUM(O54:T54)</f>
        <v>552</v>
      </c>
      <c r="V54" s="85">
        <v>13</v>
      </c>
      <c r="W54" s="38">
        <v>91</v>
      </c>
      <c r="X54" s="38">
        <v>90</v>
      </c>
      <c r="Y54" s="38">
        <v>86</v>
      </c>
      <c r="Z54" s="38">
        <v>96</v>
      </c>
      <c r="AA54" s="38">
        <v>88</v>
      </c>
      <c r="AB54" s="38">
        <v>93</v>
      </c>
      <c r="AC54" s="85">
        <f>SUM(W54:AB54)</f>
        <v>544</v>
      </c>
      <c r="AD54" s="85">
        <v>9</v>
      </c>
      <c r="AE54" s="85">
        <f>U54+M54+AC54</f>
        <v>1647</v>
      </c>
      <c r="AF54" s="85">
        <f>V54+N54+AD54</f>
        <v>37</v>
      </c>
    </row>
    <row r="55" spans="1:32" x14ac:dyDescent="0.2">
      <c r="A55" s="72">
        <v>6</v>
      </c>
      <c r="B55" s="37">
        <v>108</v>
      </c>
      <c r="C55" s="37" t="s">
        <v>235</v>
      </c>
      <c r="D55" s="37" t="s">
        <v>236</v>
      </c>
      <c r="E55" s="37" t="s">
        <v>29</v>
      </c>
      <c r="F55" s="37" t="s">
        <v>54</v>
      </c>
      <c r="G55" s="37">
        <v>89</v>
      </c>
      <c r="H55" s="38">
        <v>88</v>
      </c>
      <c r="I55" s="38">
        <v>94</v>
      </c>
      <c r="J55" s="38">
        <v>87</v>
      </c>
      <c r="K55" s="38">
        <v>92</v>
      </c>
      <c r="L55" s="38">
        <v>92</v>
      </c>
      <c r="M55" s="38">
        <f>SUM(G55:L55)</f>
        <v>542</v>
      </c>
      <c r="N55" s="38">
        <v>5</v>
      </c>
      <c r="O55" s="38">
        <v>84</v>
      </c>
      <c r="P55" s="38">
        <v>90</v>
      </c>
      <c r="Q55" s="38">
        <v>91</v>
      </c>
      <c r="R55" s="38">
        <v>90</v>
      </c>
      <c r="S55" s="38">
        <v>95</v>
      </c>
      <c r="T55" s="38">
        <v>79</v>
      </c>
      <c r="U55" s="85">
        <f>SUM(O55:T55)</f>
        <v>529</v>
      </c>
      <c r="V55" s="85">
        <v>11</v>
      </c>
      <c r="W55" s="38">
        <v>95</v>
      </c>
      <c r="X55" s="38">
        <v>90</v>
      </c>
      <c r="Y55" s="38">
        <v>91</v>
      </c>
      <c r="Z55" s="38">
        <v>90</v>
      </c>
      <c r="AA55" s="38">
        <v>88</v>
      </c>
      <c r="AB55" s="38">
        <v>92</v>
      </c>
      <c r="AC55" s="85">
        <f>SUM(W55:AB55)</f>
        <v>546</v>
      </c>
      <c r="AD55" s="85">
        <v>8</v>
      </c>
      <c r="AE55" s="85">
        <f>U55+M55+AC55</f>
        <v>1617</v>
      </c>
      <c r="AF55" s="85">
        <f>V55+N55+AD55</f>
        <v>24</v>
      </c>
    </row>
    <row r="56" spans="1:32" x14ac:dyDescent="0.2">
      <c r="A56" s="72">
        <v>7</v>
      </c>
      <c r="B56" s="37">
        <v>171</v>
      </c>
      <c r="C56" s="37" t="s">
        <v>237</v>
      </c>
      <c r="D56" s="37" t="s">
        <v>195</v>
      </c>
      <c r="E56" s="37" t="s">
        <v>41</v>
      </c>
      <c r="F56" s="37" t="s">
        <v>51</v>
      </c>
      <c r="G56" s="37">
        <v>84</v>
      </c>
      <c r="H56" s="38">
        <v>78</v>
      </c>
      <c r="I56" s="38">
        <v>81</v>
      </c>
      <c r="J56" s="38">
        <v>83</v>
      </c>
      <c r="K56" s="38">
        <v>90</v>
      </c>
      <c r="L56" s="38">
        <v>84</v>
      </c>
      <c r="M56" s="38">
        <f>SUM(G56:L56)</f>
        <v>500</v>
      </c>
      <c r="N56" s="38">
        <v>3</v>
      </c>
      <c r="O56" s="38">
        <v>85</v>
      </c>
      <c r="P56" s="38">
        <v>86</v>
      </c>
      <c r="Q56" s="38">
        <v>85</v>
      </c>
      <c r="R56" s="38">
        <v>88</v>
      </c>
      <c r="S56" s="38">
        <v>89</v>
      </c>
      <c r="T56" s="38">
        <v>88</v>
      </c>
      <c r="U56" s="85">
        <f>SUM(O56:T56)</f>
        <v>521</v>
      </c>
      <c r="V56" s="85">
        <v>10</v>
      </c>
      <c r="W56" s="38">
        <v>89</v>
      </c>
      <c r="X56" s="38">
        <v>83</v>
      </c>
      <c r="Y56" s="38">
        <v>87</v>
      </c>
      <c r="Z56" s="38">
        <v>90</v>
      </c>
      <c r="AA56" s="38">
        <v>90</v>
      </c>
      <c r="AB56" s="38">
        <v>91</v>
      </c>
      <c r="AC56" s="85">
        <f>SUM(W56:AB56)</f>
        <v>530</v>
      </c>
      <c r="AD56" s="85">
        <v>8</v>
      </c>
      <c r="AE56" s="85">
        <f>U56+M56+AC56</f>
        <v>1551</v>
      </c>
      <c r="AF56" s="85">
        <f>V56+N56+AD56</f>
        <v>21</v>
      </c>
    </row>
    <row r="57" spans="1:32" x14ac:dyDescent="0.2">
      <c r="A57" s="72">
        <v>8</v>
      </c>
      <c r="B57" s="37">
        <v>168</v>
      </c>
      <c r="C57" s="37" t="s">
        <v>306</v>
      </c>
      <c r="D57" s="37" t="s">
        <v>307</v>
      </c>
      <c r="E57" s="37" t="s">
        <v>42</v>
      </c>
      <c r="F57" s="80" t="s">
        <v>54</v>
      </c>
      <c r="G57" s="37">
        <v>82</v>
      </c>
      <c r="H57" s="38">
        <v>73</v>
      </c>
      <c r="I57" s="38">
        <v>88</v>
      </c>
      <c r="J57" s="38">
        <v>88</v>
      </c>
      <c r="K57" s="38">
        <v>82</v>
      </c>
      <c r="L57" s="38">
        <v>87</v>
      </c>
      <c r="M57" s="38">
        <f>SUM(G57:L57)</f>
        <v>500</v>
      </c>
      <c r="N57" s="38">
        <v>5</v>
      </c>
      <c r="O57" s="38">
        <v>82</v>
      </c>
      <c r="P57" s="38">
        <v>84</v>
      </c>
      <c r="Q57" s="38">
        <v>85</v>
      </c>
      <c r="R57" s="38">
        <v>85</v>
      </c>
      <c r="S57" s="38">
        <v>76</v>
      </c>
      <c r="T57" s="38">
        <v>85</v>
      </c>
      <c r="U57" s="85">
        <f>SUM(O57:T57)</f>
        <v>497</v>
      </c>
      <c r="V57" s="85">
        <v>6</v>
      </c>
      <c r="W57" s="38">
        <v>81</v>
      </c>
      <c r="X57" s="38">
        <v>86</v>
      </c>
      <c r="Y57" s="38">
        <v>82</v>
      </c>
      <c r="Z57" s="38">
        <v>86</v>
      </c>
      <c r="AA57" s="38">
        <v>84</v>
      </c>
      <c r="AB57" s="38">
        <v>77</v>
      </c>
      <c r="AC57" s="85">
        <f>SUM(W57:AB57)</f>
        <v>496</v>
      </c>
      <c r="AD57" s="85">
        <v>4</v>
      </c>
      <c r="AE57" s="85">
        <f>U57+M57+AC57</f>
        <v>1493</v>
      </c>
      <c r="AF57" s="85">
        <f>V57+N57+AD57</f>
        <v>15</v>
      </c>
    </row>
  </sheetData>
  <sortState xmlns:xlrd2="http://schemas.microsoft.com/office/spreadsheetml/2017/richdata2" ref="B50:AF57">
    <sortCondition descending="1" ref="AE50:AE57"/>
    <sortCondition descending="1" ref="AF50:AF57"/>
  </sortState>
  <mergeCells count="3">
    <mergeCell ref="A35:W35"/>
    <mergeCell ref="A36:W36"/>
    <mergeCell ref="A37:W37"/>
  </mergeCells>
  <printOptions horizontalCentered="1"/>
  <pageMargins left="0.2" right="0.2" top="0.75" bottom="0.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BD6E-0D10-C746-B39B-926B38B6372C}">
  <sheetPr>
    <tabColor theme="4" tint="0.59999389629810485"/>
  </sheetPr>
  <dimension ref="A1:W59"/>
  <sheetViews>
    <sheetView topLeftCell="A2" zoomScaleNormal="100" workbookViewId="0">
      <selection activeCell="L36" sqref="L36"/>
    </sheetView>
  </sheetViews>
  <sheetFormatPr baseColWidth="10" defaultColWidth="9.1640625" defaultRowHeight="14" x14ac:dyDescent="0.15"/>
  <cols>
    <col min="1" max="1" width="16.33203125" style="4" bestFit="1" customWidth="1"/>
    <col min="2" max="2" width="11.6640625" style="4" bestFit="1" customWidth="1"/>
    <col min="3" max="3" width="18.83203125" style="4" bestFit="1" customWidth="1"/>
    <col min="4" max="4" width="10.33203125" style="4" bestFit="1" customWidth="1"/>
    <col min="5" max="8" width="3.83203125" style="4" customWidth="1"/>
    <col min="9" max="9" width="5.33203125" style="4" bestFit="1" customWidth="1"/>
    <col min="10" max="10" width="3.83203125" style="4" customWidth="1"/>
    <col min="11" max="12" width="15.33203125" style="4" bestFit="1" customWidth="1"/>
    <col min="13" max="14" width="10.5" style="4" bestFit="1" customWidth="1"/>
    <col min="15" max="19" width="3.83203125" style="4" customWidth="1"/>
    <col min="20" max="20" width="6.83203125" style="4" customWidth="1"/>
    <col min="21" max="16384" width="9.1640625" style="4"/>
  </cols>
  <sheetData>
    <row r="1" spans="1:22" ht="18" x14ac:dyDescent="0.2">
      <c r="A1" s="10" t="s">
        <v>37</v>
      </c>
      <c r="B1" s="19"/>
      <c r="C1" s="10"/>
      <c r="D1" s="10"/>
      <c r="E1" s="10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2" ht="18" x14ac:dyDescent="0.2">
      <c r="A2" s="10" t="s">
        <v>317</v>
      </c>
      <c r="B2" s="19"/>
      <c r="C2" s="10"/>
      <c r="D2" s="10"/>
      <c r="E2" s="1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2" ht="18" x14ac:dyDescent="0.2">
      <c r="A3" s="10" t="s">
        <v>38</v>
      </c>
      <c r="B3" s="19"/>
      <c r="C3" s="10"/>
      <c r="D3" s="10"/>
      <c r="E3" s="10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2" ht="18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2" s="15" customFormat="1" ht="16" x14ac:dyDescent="0.2">
      <c r="A5" s="89"/>
      <c r="B5" s="89"/>
      <c r="C5" s="21"/>
      <c r="D5" s="21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2" s="15" customFormat="1" ht="19" x14ac:dyDescent="0.25">
      <c r="A6" s="29"/>
      <c r="B6" s="53"/>
      <c r="C6" s="53"/>
      <c r="D6" s="53"/>
      <c r="E6" s="53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</row>
    <row r="7" spans="1:22" s="15" customFormat="1" ht="21" x14ac:dyDescent="0.25">
      <c r="A7" s="29"/>
      <c r="B7" s="53"/>
      <c r="C7" s="55"/>
      <c r="D7" s="92" t="s">
        <v>72</v>
      </c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86"/>
      <c r="S7" s="86"/>
      <c r="T7" s="86"/>
      <c r="U7" s="86"/>
      <c r="V7" s="86"/>
    </row>
    <row r="8" spans="1:22" s="15" customFormat="1" ht="21" x14ac:dyDescent="0.25">
      <c r="A8" s="29"/>
      <c r="B8" s="55" t="s">
        <v>3</v>
      </c>
      <c r="C8" s="55" t="s">
        <v>6</v>
      </c>
      <c r="D8" s="55" t="s">
        <v>5</v>
      </c>
      <c r="E8" s="87">
        <v>1</v>
      </c>
      <c r="F8" s="87">
        <v>2</v>
      </c>
      <c r="G8" s="87">
        <v>3</v>
      </c>
      <c r="H8" s="87">
        <v>4</v>
      </c>
      <c r="I8" s="87" t="s">
        <v>312</v>
      </c>
      <c r="J8" s="90" t="s">
        <v>12</v>
      </c>
      <c r="K8" s="90"/>
      <c r="L8" s="87" t="s">
        <v>73</v>
      </c>
      <c r="M8" s="87"/>
      <c r="N8" s="87"/>
      <c r="O8" s="87"/>
      <c r="P8" s="87"/>
      <c r="Q8" s="87"/>
      <c r="R8" s="86"/>
      <c r="S8" s="86"/>
      <c r="T8" s="86"/>
      <c r="U8" s="86"/>
      <c r="V8" s="86"/>
    </row>
    <row r="9" spans="1:22" s="15" customFormat="1" ht="19" x14ac:dyDescent="0.25">
      <c r="A9" s="29"/>
      <c r="B9" s="53">
        <v>1</v>
      </c>
      <c r="C9" s="53" t="s">
        <v>227</v>
      </c>
      <c r="D9" s="53" t="s">
        <v>226</v>
      </c>
      <c r="E9" s="86">
        <v>1</v>
      </c>
      <c r="F9" s="86">
        <v>1</v>
      </c>
      <c r="G9" s="86">
        <v>1</v>
      </c>
      <c r="H9" s="86">
        <v>2</v>
      </c>
      <c r="I9" s="86"/>
      <c r="J9" s="91">
        <f>SUM(E9:I9)</f>
        <v>5</v>
      </c>
      <c r="K9" s="91"/>
      <c r="L9" s="89"/>
      <c r="M9" s="91"/>
      <c r="N9" s="91"/>
      <c r="O9" s="91"/>
      <c r="P9" s="91"/>
      <c r="Q9" s="91"/>
      <c r="R9" s="86"/>
      <c r="S9" s="86"/>
      <c r="T9" s="86"/>
      <c r="U9" s="86"/>
      <c r="V9" s="86"/>
    </row>
    <row r="10" spans="1:22" s="15" customFormat="1" ht="19" x14ac:dyDescent="0.25">
      <c r="A10" s="29">
        <v>77</v>
      </c>
      <c r="B10" s="53">
        <v>3</v>
      </c>
      <c r="C10" s="53" t="s">
        <v>221</v>
      </c>
      <c r="D10" s="53" t="s">
        <v>220</v>
      </c>
      <c r="E10" s="86">
        <v>3</v>
      </c>
      <c r="F10" s="86">
        <v>5</v>
      </c>
      <c r="G10" s="86">
        <v>2</v>
      </c>
      <c r="H10" s="86">
        <v>2</v>
      </c>
      <c r="I10" s="86"/>
      <c r="J10" s="91">
        <f>SUM(E10:I10)</f>
        <v>12</v>
      </c>
      <c r="K10" s="91"/>
      <c r="L10" s="89" t="s">
        <v>90</v>
      </c>
      <c r="M10" s="91"/>
      <c r="N10" s="91"/>
      <c r="O10" s="91"/>
      <c r="P10" s="91"/>
      <c r="Q10" s="91"/>
      <c r="R10" s="86"/>
      <c r="S10" s="86"/>
      <c r="T10" s="86"/>
      <c r="U10" s="86"/>
      <c r="V10" s="86"/>
    </row>
    <row r="11" spans="1:22" s="15" customFormat="1" ht="19" x14ac:dyDescent="0.25">
      <c r="A11" s="29">
        <v>80</v>
      </c>
      <c r="B11" s="53">
        <v>5</v>
      </c>
      <c r="C11" s="53" t="s">
        <v>309</v>
      </c>
      <c r="D11" s="53" t="s">
        <v>308</v>
      </c>
      <c r="E11" s="86">
        <v>2</v>
      </c>
      <c r="F11" s="86">
        <v>0</v>
      </c>
      <c r="G11" s="86">
        <v>0</v>
      </c>
      <c r="H11" s="86">
        <v>3</v>
      </c>
      <c r="I11" s="86" t="s">
        <v>90</v>
      </c>
      <c r="J11" s="91">
        <f>SUM(E11:I11)</f>
        <v>5</v>
      </c>
      <c r="K11" s="91"/>
      <c r="L11" s="89" t="s">
        <v>90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</row>
    <row r="12" spans="1:22" s="15" customFormat="1" ht="19" x14ac:dyDescent="0.25">
      <c r="A12" s="29"/>
      <c r="B12" s="53">
        <v>7</v>
      </c>
      <c r="C12" s="53" t="s">
        <v>189</v>
      </c>
      <c r="D12" s="53" t="s">
        <v>188</v>
      </c>
      <c r="E12" s="86">
        <v>2</v>
      </c>
      <c r="F12" s="86">
        <v>1</v>
      </c>
      <c r="G12" s="86">
        <v>1</v>
      </c>
      <c r="H12" s="86">
        <v>0</v>
      </c>
      <c r="I12" s="86"/>
      <c r="J12" s="91">
        <f>SUM(E12:I12)</f>
        <v>4</v>
      </c>
      <c r="K12" s="91"/>
      <c r="L12" s="89"/>
      <c r="M12" s="86"/>
      <c r="N12" s="86"/>
      <c r="O12" s="86"/>
      <c r="P12" s="86"/>
      <c r="Q12" s="86"/>
      <c r="R12" s="86"/>
      <c r="S12" s="86"/>
      <c r="T12" s="86"/>
      <c r="U12" s="86"/>
      <c r="V12" s="86"/>
    </row>
    <row r="13" spans="1:22" s="15" customFormat="1" ht="19" x14ac:dyDescent="0.25">
      <c r="A13" s="29"/>
      <c r="B13" s="53"/>
      <c r="C13" s="53"/>
      <c r="D13" s="53"/>
      <c r="E13" s="53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4" spans="1:22" s="15" customFormat="1" ht="21" x14ac:dyDescent="0.25">
      <c r="A14" s="29"/>
      <c r="B14" s="53"/>
      <c r="C14" s="55"/>
      <c r="D14" s="92" t="s">
        <v>74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86"/>
      <c r="S14" s="86"/>
      <c r="T14" s="86"/>
      <c r="U14" s="86"/>
      <c r="V14" s="86"/>
    </row>
    <row r="15" spans="1:22" s="15" customFormat="1" ht="21" x14ac:dyDescent="0.25">
      <c r="A15" s="29"/>
      <c r="B15" s="55" t="s">
        <v>3</v>
      </c>
      <c r="C15" s="55" t="s">
        <v>6</v>
      </c>
      <c r="D15" s="55" t="s">
        <v>5</v>
      </c>
      <c r="E15" s="87">
        <v>1</v>
      </c>
      <c r="F15" s="87">
        <v>2</v>
      </c>
      <c r="G15" s="87">
        <v>3</v>
      </c>
      <c r="H15" s="87">
        <v>4</v>
      </c>
      <c r="I15" s="87" t="s">
        <v>312</v>
      </c>
      <c r="J15" s="90" t="s">
        <v>12</v>
      </c>
      <c r="K15" s="90"/>
      <c r="L15" s="87" t="s">
        <v>73</v>
      </c>
      <c r="M15" s="87"/>
      <c r="N15" s="87"/>
      <c r="O15" s="87"/>
      <c r="P15" s="87"/>
      <c r="Q15" s="87"/>
      <c r="R15" s="86"/>
      <c r="S15" s="86"/>
      <c r="T15" s="86"/>
      <c r="U15" s="86"/>
      <c r="V15" s="86"/>
    </row>
    <row r="16" spans="1:22" s="15" customFormat="1" ht="19" x14ac:dyDescent="0.25">
      <c r="A16" s="29"/>
      <c r="B16" s="53">
        <v>2</v>
      </c>
      <c r="C16" s="53" t="s">
        <v>199</v>
      </c>
      <c r="D16" s="53" t="s">
        <v>198</v>
      </c>
      <c r="E16" s="86">
        <v>1</v>
      </c>
      <c r="F16" s="86">
        <v>3</v>
      </c>
      <c r="G16" s="86">
        <v>2</v>
      </c>
      <c r="H16" s="86">
        <v>1</v>
      </c>
      <c r="I16" s="86"/>
      <c r="J16" s="91">
        <f>SUM(E16:I16)</f>
        <v>7</v>
      </c>
      <c r="K16" s="91"/>
      <c r="L16" s="86"/>
      <c r="M16" s="91"/>
      <c r="N16" s="91"/>
      <c r="O16" s="91"/>
      <c r="P16" s="91"/>
      <c r="Q16" s="91"/>
      <c r="R16" s="86"/>
      <c r="S16" s="86"/>
      <c r="T16" s="86"/>
      <c r="U16" s="86"/>
      <c r="V16" s="86"/>
    </row>
    <row r="17" spans="1:23" s="15" customFormat="1" ht="19" x14ac:dyDescent="0.25">
      <c r="A17" s="29">
        <v>77</v>
      </c>
      <c r="B17" s="53">
        <v>4</v>
      </c>
      <c r="C17" s="53" t="s">
        <v>197</v>
      </c>
      <c r="D17" s="53" t="s">
        <v>196</v>
      </c>
      <c r="E17" s="86">
        <v>1</v>
      </c>
      <c r="F17" s="86">
        <v>4</v>
      </c>
      <c r="G17" s="86">
        <v>3</v>
      </c>
      <c r="H17" s="86">
        <v>2</v>
      </c>
      <c r="I17" s="86"/>
      <c r="J17" s="91">
        <f>SUM(E17:I17)</f>
        <v>10</v>
      </c>
      <c r="K17" s="91"/>
      <c r="L17" s="86" t="s">
        <v>90</v>
      </c>
      <c r="M17" s="91"/>
      <c r="N17" s="91"/>
      <c r="O17" s="91"/>
      <c r="P17" s="91"/>
      <c r="Q17" s="91"/>
      <c r="R17" s="86"/>
      <c r="S17" s="86"/>
      <c r="T17" s="86"/>
      <c r="U17" s="86"/>
      <c r="V17" s="86"/>
    </row>
    <row r="18" spans="1:23" s="15" customFormat="1" ht="19" x14ac:dyDescent="0.25">
      <c r="A18" s="29">
        <v>79</v>
      </c>
      <c r="B18" s="53">
        <v>6</v>
      </c>
      <c r="C18" s="53" t="s">
        <v>182</v>
      </c>
      <c r="D18" s="53" t="s">
        <v>181</v>
      </c>
      <c r="E18" s="86">
        <v>2</v>
      </c>
      <c r="F18" s="86">
        <v>3</v>
      </c>
      <c r="G18" s="86">
        <v>2</v>
      </c>
      <c r="H18" s="86">
        <v>3</v>
      </c>
      <c r="I18" s="86"/>
      <c r="J18" s="91">
        <f>SUM(E18:I18)</f>
        <v>10</v>
      </c>
      <c r="K18" s="91"/>
      <c r="L18" s="86" t="s">
        <v>90</v>
      </c>
      <c r="M18" s="86"/>
      <c r="N18" s="86"/>
      <c r="O18" s="86"/>
      <c r="P18" s="86"/>
      <c r="Q18" s="86"/>
      <c r="R18" s="86"/>
      <c r="S18" s="86"/>
      <c r="T18" s="86"/>
      <c r="U18" s="86"/>
      <c r="V18" s="86"/>
    </row>
    <row r="19" spans="1:23" s="15" customFormat="1" ht="19" x14ac:dyDescent="0.25">
      <c r="A19" s="29"/>
      <c r="B19" s="53">
        <v>8</v>
      </c>
      <c r="C19" s="53" t="s">
        <v>193</v>
      </c>
      <c r="D19" s="53" t="s">
        <v>192</v>
      </c>
      <c r="E19" s="86">
        <v>0</v>
      </c>
      <c r="F19" s="86">
        <v>1</v>
      </c>
      <c r="G19" s="86">
        <v>2</v>
      </c>
      <c r="H19" s="86">
        <v>3</v>
      </c>
      <c r="I19" s="86"/>
      <c r="J19" s="91">
        <f>SUM(E19:I19)</f>
        <v>6</v>
      </c>
      <c r="K19" s="91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</row>
    <row r="20" spans="1:23" s="15" customFormat="1" ht="16" x14ac:dyDescent="0.2">
      <c r="A20" s="29"/>
      <c r="B20" s="29"/>
      <c r="C20" s="30"/>
      <c r="D20" s="31"/>
      <c r="E20" s="32"/>
      <c r="F20" s="86"/>
      <c r="G20" s="86"/>
      <c r="H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</row>
    <row r="21" spans="1:23" s="15" customFormat="1" ht="16" x14ac:dyDescent="0.2">
      <c r="A21" s="34"/>
      <c r="B21" s="29"/>
      <c r="C21" s="27"/>
      <c r="D21" s="27"/>
      <c r="E21" s="88"/>
    </row>
    <row r="24" spans="1:23" s="15" customFormat="1" ht="21" x14ac:dyDescent="0.25">
      <c r="A24" s="29"/>
      <c r="B24" s="53"/>
      <c r="C24" s="55"/>
      <c r="D24" s="92" t="s">
        <v>11</v>
      </c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6"/>
      <c r="S24" s="86"/>
      <c r="T24" s="86"/>
      <c r="U24" s="86"/>
      <c r="V24" s="86"/>
    </row>
    <row r="25" spans="1:23" s="15" customFormat="1" ht="21" x14ac:dyDescent="0.25">
      <c r="A25" s="55" t="s">
        <v>6</v>
      </c>
      <c r="B25" s="55" t="s">
        <v>5</v>
      </c>
      <c r="C25" s="87">
        <v>1</v>
      </c>
      <c r="D25" s="87">
        <v>2</v>
      </c>
      <c r="E25" s="87">
        <v>3</v>
      </c>
      <c r="F25" s="87">
        <v>4</v>
      </c>
      <c r="G25" s="58">
        <v>5</v>
      </c>
      <c r="H25" s="58">
        <v>6</v>
      </c>
      <c r="I25" s="58">
        <v>7</v>
      </c>
      <c r="J25" s="87">
        <v>8</v>
      </c>
      <c r="K25" s="90" t="s">
        <v>12</v>
      </c>
      <c r="L25" s="90"/>
      <c r="M25" s="87" t="s">
        <v>75</v>
      </c>
      <c r="O25" s="87"/>
      <c r="P25" s="87"/>
      <c r="Q25" s="87"/>
      <c r="R25" s="87"/>
      <c r="S25" s="86"/>
      <c r="T25" s="86"/>
      <c r="U25" s="86"/>
      <c r="V25" s="86"/>
      <c r="W25" s="86"/>
    </row>
    <row r="26" spans="1:23" s="15" customFormat="1" ht="19" x14ac:dyDescent="0.25">
      <c r="A26" s="53" t="s">
        <v>55</v>
      </c>
      <c r="B26" s="53" t="s">
        <v>308</v>
      </c>
      <c r="C26" s="104">
        <v>2</v>
      </c>
      <c r="D26" s="104">
        <v>1</v>
      </c>
      <c r="E26" s="86">
        <v>2</v>
      </c>
      <c r="F26" s="86">
        <v>2</v>
      </c>
      <c r="G26" s="75"/>
      <c r="H26" s="75"/>
      <c r="I26" s="75"/>
      <c r="J26" s="75"/>
      <c r="K26" s="91">
        <f>SUM(C26:J26)</f>
        <v>7</v>
      </c>
      <c r="L26" s="91"/>
      <c r="M26" s="103" t="s">
        <v>316</v>
      </c>
      <c r="N26" s="86"/>
      <c r="O26" s="86"/>
      <c r="P26" s="86"/>
      <c r="Q26" s="86"/>
      <c r="R26" s="86"/>
      <c r="S26" s="86"/>
      <c r="T26" s="86"/>
      <c r="U26" s="86"/>
      <c r="V26" s="86"/>
      <c r="W26" s="86"/>
    </row>
    <row r="27" spans="1:23" s="15" customFormat="1" ht="19" x14ac:dyDescent="0.25">
      <c r="A27" s="53" t="s">
        <v>313</v>
      </c>
      <c r="B27" s="53" t="s">
        <v>196</v>
      </c>
      <c r="C27" s="104">
        <v>4</v>
      </c>
      <c r="D27" s="104">
        <v>1</v>
      </c>
      <c r="E27" s="86">
        <v>1</v>
      </c>
      <c r="F27" s="86">
        <v>2</v>
      </c>
      <c r="G27" s="86">
        <v>3</v>
      </c>
      <c r="H27" s="86">
        <v>4</v>
      </c>
      <c r="I27" s="86">
        <v>1</v>
      </c>
      <c r="J27" s="86">
        <v>4</v>
      </c>
      <c r="K27" s="91">
        <f>SUM(C27:J27)</f>
        <v>20</v>
      </c>
      <c r="L27" s="91"/>
      <c r="M27" s="105" t="s">
        <v>95</v>
      </c>
      <c r="N27" s="86"/>
      <c r="O27" s="86"/>
      <c r="P27" s="86"/>
      <c r="Q27" s="86"/>
      <c r="R27" s="86"/>
      <c r="S27" s="86"/>
      <c r="T27" s="86"/>
      <c r="U27" s="86"/>
      <c r="V27" s="86"/>
      <c r="W27" s="86"/>
    </row>
    <row r="28" spans="1:23" s="15" customFormat="1" ht="19" x14ac:dyDescent="0.25">
      <c r="A28" s="53" t="s">
        <v>314</v>
      </c>
      <c r="B28" s="53" t="s">
        <v>181</v>
      </c>
      <c r="C28" s="104">
        <v>2</v>
      </c>
      <c r="D28" s="104">
        <v>2</v>
      </c>
      <c r="E28" s="86">
        <v>3</v>
      </c>
      <c r="F28" s="86">
        <v>1</v>
      </c>
      <c r="G28" s="86">
        <v>2</v>
      </c>
      <c r="H28" s="86">
        <v>1</v>
      </c>
      <c r="I28" s="75"/>
      <c r="J28" s="75"/>
      <c r="K28" s="91">
        <f>SUM(C28:J28)</f>
        <v>11</v>
      </c>
      <c r="L28" s="91"/>
      <c r="M28" s="60" t="s">
        <v>94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</row>
    <row r="29" spans="1:23" s="15" customFormat="1" ht="16" x14ac:dyDescent="0.2">
      <c r="A29" s="34" t="s">
        <v>315</v>
      </c>
      <c r="B29" s="27" t="s">
        <v>220</v>
      </c>
      <c r="C29" s="88">
        <v>4</v>
      </c>
      <c r="D29" s="88">
        <v>2</v>
      </c>
      <c r="E29" s="86">
        <v>4</v>
      </c>
      <c r="F29" s="86">
        <v>1</v>
      </c>
      <c r="G29" s="86">
        <v>4</v>
      </c>
      <c r="H29" s="86">
        <v>4</v>
      </c>
      <c r="I29" s="86">
        <v>3</v>
      </c>
      <c r="J29" s="86">
        <v>2</v>
      </c>
      <c r="K29" s="91">
        <f>SUM(C29:J29)</f>
        <v>24</v>
      </c>
      <c r="L29" s="91"/>
      <c r="M29" s="106" t="s">
        <v>96</v>
      </c>
    </row>
    <row r="30" spans="1:23" ht="41" customHeight="1" x14ac:dyDescent="0.15">
      <c r="F30" s="59" t="s">
        <v>76</v>
      </c>
      <c r="H30" s="59" t="s">
        <v>76</v>
      </c>
      <c r="J30" s="4" t="s">
        <v>77</v>
      </c>
    </row>
    <row r="31" spans="1:23" x14ac:dyDescent="0.15">
      <c r="F31" s="59"/>
    </row>
    <row r="32" spans="1:23" x14ac:dyDescent="0.15">
      <c r="F32" s="59"/>
    </row>
    <row r="33" spans="1:17" x14ac:dyDescent="0.15">
      <c r="F33" s="59"/>
    </row>
    <row r="34" spans="1:17" x14ac:dyDescent="0.15">
      <c r="F34" s="59"/>
    </row>
    <row r="35" spans="1:17" ht="21" x14ac:dyDescent="0.25">
      <c r="A35" s="29"/>
      <c r="B35" s="53"/>
      <c r="C35" s="55"/>
      <c r="D35" s="92" t="s">
        <v>72</v>
      </c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</row>
    <row r="36" spans="1:17" ht="21" x14ac:dyDescent="0.25">
      <c r="A36" s="29"/>
      <c r="B36" s="55" t="s">
        <v>3</v>
      </c>
      <c r="C36" s="55" t="s">
        <v>6</v>
      </c>
      <c r="D36" s="55" t="s">
        <v>5</v>
      </c>
      <c r="E36" s="87">
        <v>1</v>
      </c>
      <c r="F36" s="87">
        <v>2</v>
      </c>
      <c r="G36" s="87">
        <v>3</v>
      </c>
      <c r="H36" s="87">
        <v>4</v>
      </c>
      <c r="I36" s="87" t="s">
        <v>312</v>
      </c>
      <c r="J36" s="90" t="s">
        <v>12</v>
      </c>
      <c r="K36" s="90"/>
      <c r="L36" s="87" t="s">
        <v>73</v>
      </c>
      <c r="M36" s="87"/>
      <c r="N36" s="87"/>
      <c r="O36" s="87"/>
      <c r="P36" s="87"/>
      <c r="Q36" s="87"/>
    </row>
    <row r="37" spans="1:17" ht="19" x14ac:dyDescent="0.25">
      <c r="A37" s="29"/>
      <c r="B37" s="53">
        <v>1</v>
      </c>
      <c r="C37" s="53" t="s">
        <v>55</v>
      </c>
      <c r="D37" s="53" t="s">
        <v>308</v>
      </c>
      <c r="E37" s="86">
        <v>2</v>
      </c>
      <c r="F37" s="86">
        <v>0</v>
      </c>
      <c r="G37" s="86">
        <v>5</v>
      </c>
      <c r="H37" s="86">
        <v>0</v>
      </c>
      <c r="I37" s="86"/>
      <c r="J37" s="91">
        <f>SUM(E37:I37)</f>
        <v>7</v>
      </c>
      <c r="K37" s="91"/>
      <c r="L37" s="89"/>
      <c r="M37" s="91"/>
      <c r="N37" s="91"/>
      <c r="O37" s="91"/>
      <c r="P37" s="91"/>
      <c r="Q37" s="91"/>
    </row>
    <row r="38" spans="1:17" ht="19" x14ac:dyDescent="0.25">
      <c r="A38" s="29"/>
      <c r="B38" s="53">
        <v>3</v>
      </c>
      <c r="C38" s="53" t="s">
        <v>318</v>
      </c>
      <c r="D38" s="53" t="s">
        <v>192</v>
      </c>
      <c r="E38" s="86">
        <v>2</v>
      </c>
      <c r="F38" s="86">
        <v>1</v>
      </c>
      <c r="G38" s="86">
        <v>4</v>
      </c>
      <c r="H38" s="86">
        <v>0</v>
      </c>
      <c r="I38" s="86" t="s">
        <v>24</v>
      </c>
      <c r="J38" s="91">
        <f>SUM(E38:I38)</f>
        <v>7</v>
      </c>
      <c r="K38" s="91"/>
      <c r="L38" s="89" t="s">
        <v>90</v>
      </c>
      <c r="M38" s="91"/>
      <c r="N38" s="91"/>
      <c r="O38" s="91"/>
      <c r="P38" s="91"/>
      <c r="Q38" s="91"/>
    </row>
    <row r="39" spans="1:17" ht="19" x14ac:dyDescent="0.25">
      <c r="A39" s="29"/>
      <c r="B39" s="53">
        <v>5</v>
      </c>
      <c r="C39" s="53" t="s">
        <v>267</v>
      </c>
      <c r="D39" s="53" t="s">
        <v>210</v>
      </c>
      <c r="E39" s="86">
        <v>2</v>
      </c>
      <c r="F39" s="86">
        <v>4</v>
      </c>
      <c r="G39" s="86">
        <v>2</v>
      </c>
      <c r="H39" s="86">
        <v>2</v>
      </c>
      <c r="I39" s="86"/>
      <c r="J39" s="91">
        <f>SUM(E39:I39)</f>
        <v>10</v>
      </c>
      <c r="K39" s="91"/>
      <c r="L39" s="89" t="s">
        <v>90</v>
      </c>
      <c r="M39" s="86"/>
      <c r="N39" s="86"/>
      <c r="O39" s="86"/>
      <c r="P39" s="86"/>
      <c r="Q39" s="86"/>
    </row>
    <row r="40" spans="1:17" ht="19" x14ac:dyDescent="0.25">
      <c r="A40" s="29"/>
      <c r="B40" s="53">
        <v>7</v>
      </c>
      <c r="C40" s="53" t="s">
        <v>319</v>
      </c>
      <c r="D40" s="53" t="s">
        <v>237</v>
      </c>
      <c r="E40" s="86">
        <v>2</v>
      </c>
      <c r="F40" s="86">
        <v>2</v>
      </c>
      <c r="G40" s="86">
        <v>0</v>
      </c>
      <c r="H40" s="86">
        <v>0</v>
      </c>
      <c r="I40" s="86"/>
      <c r="J40" s="91">
        <f>SUM(E40:I40)</f>
        <v>4</v>
      </c>
      <c r="K40" s="91"/>
      <c r="L40" s="89"/>
      <c r="M40" s="86"/>
      <c r="N40" s="86"/>
      <c r="O40" s="86"/>
      <c r="P40" s="86"/>
      <c r="Q40" s="86"/>
    </row>
    <row r="41" spans="1:17" ht="19" x14ac:dyDescent="0.25">
      <c r="A41" s="29"/>
      <c r="B41" s="53"/>
      <c r="C41" s="53"/>
      <c r="D41" s="53"/>
      <c r="E41" s="53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</row>
    <row r="42" spans="1:17" ht="21" x14ac:dyDescent="0.25">
      <c r="A42" s="29"/>
      <c r="B42" s="53"/>
      <c r="C42" s="55"/>
      <c r="D42" s="92" t="s">
        <v>74</v>
      </c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</row>
    <row r="43" spans="1:17" ht="21" x14ac:dyDescent="0.25">
      <c r="A43" s="29"/>
      <c r="B43" s="55" t="s">
        <v>3</v>
      </c>
      <c r="C43" s="55" t="s">
        <v>6</v>
      </c>
      <c r="D43" s="55" t="s">
        <v>5</v>
      </c>
      <c r="E43" s="87">
        <v>1</v>
      </c>
      <c r="F43" s="87">
        <v>2</v>
      </c>
      <c r="G43" s="87">
        <v>3</v>
      </c>
      <c r="H43" s="87">
        <v>4</v>
      </c>
      <c r="I43" s="87" t="s">
        <v>312</v>
      </c>
      <c r="J43" s="90" t="s">
        <v>12</v>
      </c>
      <c r="K43" s="90"/>
      <c r="L43" s="87" t="s">
        <v>73</v>
      </c>
      <c r="M43" s="87"/>
      <c r="N43" s="87"/>
      <c r="O43" s="87"/>
      <c r="P43" s="87"/>
      <c r="Q43" s="87"/>
    </row>
    <row r="44" spans="1:17" ht="19" x14ac:dyDescent="0.25">
      <c r="A44" s="29"/>
      <c r="B44" s="53">
        <v>2</v>
      </c>
      <c r="C44" s="53" t="s">
        <v>268</v>
      </c>
      <c r="D44" s="53" t="s">
        <v>188</v>
      </c>
      <c r="E44" s="86">
        <v>2</v>
      </c>
      <c r="F44" s="86">
        <v>0</v>
      </c>
      <c r="G44" s="86">
        <v>2</v>
      </c>
      <c r="H44" s="86">
        <v>1</v>
      </c>
      <c r="I44" s="86"/>
      <c r="J44" s="91">
        <f>SUM(E44:I44)</f>
        <v>5</v>
      </c>
      <c r="K44" s="91"/>
      <c r="L44" s="86"/>
      <c r="M44" s="91"/>
      <c r="N44" s="91"/>
      <c r="O44" s="91"/>
      <c r="P44" s="91"/>
      <c r="Q44" s="91"/>
    </row>
    <row r="45" spans="1:17" ht="19" x14ac:dyDescent="0.25">
      <c r="A45" s="29"/>
      <c r="B45" s="53">
        <v>4</v>
      </c>
      <c r="C45" s="53" t="s">
        <v>319</v>
      </c>
      <c r="D45" s="53" t="s">
        <v>194</v>
      </c>
      <c r="E45" s="86">
        <v>1</v>
      </c>
      <c r="F45" s="86">
        <v>1</v>
      </c>
      <c r="G45" s="86">
        <v>1</v>
      </c>
      <c r="H45" s="86">
        <v>2</v>
      </c>
      <c r="I45" s="86" t="s">
        <v>24</v>
      </c>
      <c r="J45" s="91">
        <f>SUM(E45:I45)</f>
        <v>5</v>
      </c>
      <c r="K45" s="91"/>
      <c r="L45" s="86" t="s">
        <v>90</v>
      </c>
      <c r="M45" s="91"/>
      <c r="N45" s="91"/>
      <c r="O45" s="91"/>
      <c r="P45" s="91"/>
      <c r="Q45" s="91"/>
    </row>
    <row r="46" spans="1:17" ht="19" x14ac:dyDescent="0.25">
      <c r="A46" s="29"/>
      <c r="B46" s="53">
        <v>6</v>
      </c>
      <c r="C46" s="53" t="s">
        <v>320</v>
      </c>
      <c r="D46" s="53" t="s">
        <v>235</v>
      </c>
      <c r="E46" s="86">
        <v>0</v>
      </c>
      <c r="F46" s="86">
        <v>2</v>
      </c>
      <c r="G46" s="86">
        <v>2</v>
      </c>
      <c r="H46" s="86">
        <v>3</v>
      </c>
      <c r="I46" s="86"/>
      <c r="J46" s="91">
        <f>SUM(E46:I46)</f>
        <v>7</v>
      </c>
      <c r="K46" s="91"/>
      <c r="L46" s="86" t="s">
        <v>90</v>
      </c>
      <c r="M46" s="86"/>
      <c r="N46" s="86"/>
      <c r="O46" s="86"/>
      <c r="P46" s="86"/>
      <c r="Q46" s="86"/>
    </row>
    <row r="47" spans="1:17" ht="19" x14ac:dyDescent="0.25">
      <c r="A47" s="29"/>
      <c r="B47" s="53">
        <v>8</v>
      </c>
      <c r="C47" s="53" t="s">
        <v>321</v>
      </c>
      <c r="D47" s="53" t="s">
        <v>306</v>
      </c>
      <c r="E47" s="86">
        <v>1</v>
      </c>
      <c r="F47" s="86">
        <v>0</v>
      </c>
      <c r="G47" s="86">
        <v>0</v>
      </c>
      <c r="H47" s="86">
        <v>0</v>
      </c>
      <c r="I47" s="86"/>
      <c r="J47" s="91">
        <f>SUM(E47:I47)</f>
        <v>1</v>
      </c>
      <c r="K47" s="91"/>
      <c r="L47" s="86"/>
      <c r="M47" s="86"/>
      <c r="N47" s="86"/>
      <c r="O47" s="86"/>
      <c r="P47" s="86"/>
      <c r="Q47" s="86"/>
    </row>
    <row r="48" spans="1:17" ht="16" x14ac:dyDescent="0.2">
      <c r="A48" s="29"/>
      <c r="B48" s="29"/>
      <c r="C48" s="30"/>
      <c r="D48" s="31"/>
      <c r="E48" s="32"/>
      <c r="F48" s="86"/>
      <c r="G48" s="86"/>
      <c r="H48" s="86"/>
      <c r="I48" s="15"/>
      <c r="J48" s="86"/>
      <c r="K48" s="86"/>
      <c r="L48" s="86"/>
      <c r="M48" s="86"/>
      <c r="N48" s="86"/>
      <c r="O48" s="86"/>
      <c r="P48" s="86"/>
      <c r="Q48" s="86"/>
    </row>
    <row r="49" spans="1:18" ht="16" x14ac:dyDescent="0.2">
      <c r="A49" s="34"/>
      <c r="B49" s="29"/>
      <c r="C49" s="27"/>
      <c r="D49" s="27"/>
      <c r="E49" s="88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2" spans="1:18" ht="21" x14ac:dyDescent="0.25">
      <c r="A52" s="29"/>
      <c r="B52" s="53"/>
      <c r="C52" s="55"/>
      <c r="D52" s="92" t="s">
        <v>11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</row>
    <row r="53" spans="1:18" ht="21" x14ac:dyDescent="0.25">
      <c r="A53" s="55" t="s">
        <v>6</v>
      </c>
      <c r="B53" s="55" t="s">
        <v>5</v>
      </c>
      <c r="C53" s="87">
        <v>1</v>
      </c>
      <c r="D53" s="87">
        <v>2</v>
      </c>
      <c r="E53" s="87">
        <v>3</v>
      </c>
      <c r="F53" s="87">
        <v>4</v>
      </c>
      <c r="G53" s="87" t="s">
        <v>312</v>
      </c>
      <c r="H53" s="87">
        <v>5</v>
      </c>
      <c r="I53" s="87">
        <v>6</v>
      </c>
      <c r="J53" s="87">
        <v>7</v>
      </c>
      <c r="K53" s="87">
        <v>8</v>
      </c>
      <c r="L53" s="90" t="s">
        <v>12</v>
      </c>
      <c r="M53" s="90"/>
      <c r="N53" s="87" t="s">
        <v>75</v>
      </c>
      <c r="O53" s="15"/>
      <c r="P53" s="87"/>
      <c r="Q53" s="87"/>
      <c r="R53" s="87"/>
    </row>
    <row r="54" spans="1:18" ht="21" x14ac:dyDescent="0.25">
      <c r="A54" s="107" t="s">
        <v>318</v>
      </c>
      <c r="B54" s="107" t="s">
        <v>192</v>
      </c>
      <c r="C54" s="108">
        <v>3</v>
      </c>
      <c r="D54" s="108">
        <v>0</v>
      </c>
      <c r="E54" s="108">
        <v>2</v>
      </c>
      <c r="F54" s="108">
        <v>4</v>
      </c>
      <c r="G54" s="108"/>
      <c r="H54" s="108">
        <v>4</v>
      </c>
      <c r="I54" s="108">
        <v>2</v>
      </c>
      <c r="J54" s="108">
        <v>1</v>
      </c>
      <c r="K54" s="108">
        <v>2</v>
      </c>
      <c r="L54" s="109">
        <f>SUM(C54:K54)</f>
        <v>18</v>
      </c>
      <c r="M54" s="109"/>
      <c r="N54" s="113" t="s">
        <v>96</v>
      </c>
      <c r="O54" s="15"/>
      <c r="P54" s="87"/>
      <c r="Q54" s="87"/>
      <c r="R54" s="87"/>
    </row>
    <row r="55" spans="1:18" ht="21" x14ac:dyDescent="0.25">
      <c r="A55" s="107" t="s">
        <v>319</v>
      </c>
      <c r="B55" s="107" t="s">
        <v>194</v>
      </c>
      <c r="C55" s="110">
        <v>0</v>
      </c>
      <c r="D55" s="110">
        <v>2</v>
      </c>
      <c r="E55" s="108">
        <v>3</v>
      </c>
      <c r="F55" s="108">
        <v>0</v>
      </c>
      <c r="G55" s="108" t="s">
        <v>90</v>
      </c>
      <c r="H55" s="111">
        <v>1</v>
      </c>
      <c r="I55" s="111">
        <v>0</v>
      </c>
      <c r="J55" s="112"/>
      <c r="K55" s="112"/>
      <c r="L55" s="109">
        <f>SUM(C55:K55)</f>
        <v>6</v>
      </c>
      <c r="M55" s="109"/>
      <c r="N55" s="60" t="s">
        <v>94</v>
      </c>
      <c r="O55" s="86"/>
      <c r="P55" s="86"/>
      <c r="Q55" s="86"/>
      <c r="R55" s="86"/>
    </row>
    <row r="56" spans="1:18" ht="21" x14ac:dyDescent="0.25">
      <c r="A56" s="107" t="s">
        <v>320</v>
      </c>
      <c r="B56" s="107" t="s">
        <v>235</v>
      </c>
      <c r="C56" s="110">
        <v>1</v>
      </c>
      <c r="D56" s="110">
        <v>1</v>
      </c>
      <c r="E56" s="108">
        <v>0</v>
      </c>
      <c r="F56" s="108">
        <v>3</v>
      </c>
      <c r="G56" s="108"/>
      <c r="H56" s="112"/>
      <c r="I56" s="112"/>
      <c r="J56" s="112"/>
      <c r="K56" s="112"/>
      <c r="L56" s="109">
        <f>SUM(C56:K56)</f>
        <v>5</v>
      </c>
      <c r="M56" s="109"/>
      <c r="N56" s="103" t="s">
        <v>316</v>
      </c>
      <c r="O56" s="86"/>
      <c r="P56" s="86"/>
      <c r="Q56" s="86"/>
      <c r="R56" s="86"/>
    </row>
    <row r="57" spans="1:18" ht="21" x14ac:dyDescent="0.25">
      <c r="A57" s="107" t="s">
        <v>267</v>
      </c>
      <c r="B57" s="107" t="s">
        <v>210</v>
      </c>
      <c r="C57" s="110">
        <v>1</v>
      </c>
      <c r="D57" s="110">
        <v>2</v>
      </c>
      <c r="E57" s="108">
        <v>2</v>
      </c>
      <c r="F57" s="108">
        <v>2</v>
      </c>
      <c r="G57" s="108"/>
      <c r="H57" s="111">
        <v>1</v>
      </c>
      <c r="I57" s="111">
        <v>2</v>
      </c>
      <c r="J57" s="111">
        <v>2</v>
      </c>
      <c r="K57" s="111">
        <v>0</v>
      </c>
      <c r="L57" s="109">
        <f>SUM(C57:K57)</f>
        <v>12</v>
      </c>
      <c r="M57" s="109"/>
      <c r="N57" s="61" t="s">
        <v>95</v>
      </c>
      <c r="O57" s="86"/>
      <c r="P57" s="86"/>
      <c r="Q57" s="86"/>
      <c r="R57" s="86"/>
    </row>
    <row r="58" spans="1:18" ht="16" x14ac:dyDescent="0.2">
      <c r="A58" s="34"/>
      <c r="B58" s="27"/>
      <c r="C58" s="88"/>
      <c r="D58" s="88"/>
      <c r="E58" s="86"/>
      <c r="F58" s="86"/>
      <c r="G58" s="86"/>
      <c r="H58" s="103"/>
      <c r="I58" s="103"/>
      <c r="J58" s="103"/>
      <c r="K58" s="103"/>
      <c r="L58" s="91"/>
      <c r="M58" s="91"/>
      <c r="N58" s="103"/>
      <c r="O58" s="15"/>
      <c r="P58" s="15"/>
      <c r="Q58" s="15"/>
      <c r="R58" s="15"/>
    </row>
    <row r="59" spans="1:18" ht="60" x14ac:dyDescent="0.15">
      <c r="F59" s="59" t="s">
        <v>76</v>
      </c>
      <c r="G59" s="59"/>
      <c r="I59" s="59" t="s">
        <v>76</v>
      </c>
      <c r="K59" s="4" t="s">
        <v>77</v>
      </c>
    </row>
  </sheetData>
  <mergeCells count="45">
    <mergeCell ref="L57:M57"/>
    <mergeCell ref="L58:M58"/>
    <mergeCell ref="L54:M54"/>
    <mergeCell ref="J46:K46"/>
    <mergeCell ref="J47:K47"/>
    <mergeCell ref="D52:Q52"/>
    <mergeCell ref="L53:M53"/>
    <mergeCell ref="L55:M55"/>
    <mergeCell ref="L56:M56"/>
    <mergeCell ref="D42:Q42"/>
    <mergeCell ref="J43:K43"/>
    <mergeCell ref="J44:K44"/>
    <mergeCell ref="M44:Q44"/>
    <mergeCell ref="J45:K45"/>
    <mergeCell ref="M45:Q45"/>
    <mergeCell ref="J37:K37"/>
    <mergeCell ref="M37:Q37"/>
    <mergeCell ref="J38:K38"/>
    <mergeCell ref="M38:Q38"/>
    <mergeCell ref="J39:K39"/>
    <mergeCell ref="J40:K40"/>
    <mergeCell ref="K26:L26"/>
    <mergeCell ref="K27:L27"/>
    <mergeCell ref="K28:L28"/>
    <mergeCell ref="K29:L29"/>
    <mergeCell ref="D35:Q35"/>
    <mergeCell ref="J36:K36"/>
    <mergeCell ref="J17:K17"/>
    <mergeCell ref="M17:Q17"/>
    <mergeCell ref="J18:K18"/>
    <mergeCell ref="J19:K19"/>
    <mergeCell ref="D24:Q24"/>
    <mergeCell ref="K25:L25"/>
    <mergeCell ref="J11:K11"/>
    <mergeCell ref="J12:K12"/>
    <mergeCell ref="D14:Q14"/>
    <mergeCell ref="J15:K15"/>
    <mergeCell ref="J16:K16"/>
    <mergeCell ref="M16:Q16"/>
    <mergeCell ref="D7:Q7"/>
    <mergeCell ref="J8:K8"/>
    <mergeCell ref="J9:K9"/>
    <mergeCell ref="M9:Q9"/>
    <mergeCell ref="J10:K10"/>
    <mergeCell ref="M10:Q10"/>
  </mergeCells>
  <printOptions horizontalCentered="1" verticalCentered="1"/>
  <pageMargins left="0.2" right="0.2" top="0.25" bottom="0.25" header="0.3" footer="0.3"/>
  <pageSetup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5AF8-A930-DF49-A0AE-3BAB9EFBE3A4}">
  <sheetPr>
    <tabColor rgb="FF7030A0"/>
    <pageSetUpPr fitToPage="1"/>
  </sheetPr>
  <dimension ref="A1:AG18"/>
  <sheetViews>
    <sheetView zoomScaleNormal="100" workbookViewId="0">
      <selection activeCell="P27" sqref="P27"/>
    </sheetView>
  </sheetViews>
  <sheetFormatPr baseColWidth="10" defaultColWidth="8.83203125" defaultRowHeight="16" x14ac:dyDescent="0.2"/>
  <cols>
    <col min="1" max="1" width="5" style="37" customWidth="1"/>
    <col min="2" max="2" width="4.6640625" style="37" bestFit="1" customWidth="1"/>
    <col min="3" max="3" width="8.1640625" style="37" customWidth="1"/>
    <col min="4" max="4" width="15.5" style="37" bestFit="1" customWidth="1"/>
    <col min="5" max="5" width="4" style="37" customWidth="1"/>
    <col min="6" max="6" width="5" style="37" bestFit="1" customWidth="1"/>
    <col min="7" max="12" width="3.33203125" style="37" customWidth="1"/>
    <col min="13" max="13" width="6.83203125" style="37" customWidth="1"/>
    <col min="14" max="14" width="3.33203125" style="37" bestFit="1" customWidth="1"/>
    <col min="15" max="20" width="3.33203125" style="37" customWidth="1"/>
    <col min="21" max="21" width="7.1640625" style="37" customWidth="1"/>
    <col min="22" max="22" width="3.33203125" style="37" customWidth="1"/>
    <col min="23" max="28" width="3.5" style="37" bestFit="1" customWidth="1"/>
    <col min="29" max="29" width="6.1640625" style="37" bestFit="1" customWidth="1"/>
    <col min="30" max="30" width="3.5" style="37" bestFit="1" customWidth="1"/>
    <col min="31" max="31" width="7" style="37" bestFit="1" customWidth="1"/>
    <col min="32" max="32" width="3.5" style="37" bestFit="1" customWidth="1"/>
    <col min="33" max="33" width="5.6640625" style="37" bestFit="1" customWidth="1"/>
    <col min="34" max="34" width="1.83203125" style="37" bestFit="1" customWidth="1"/>
    <col min="35" max="35" width="2.83203125" style="37" bestFit="1" customWidth="1"/>
    <col min="36" max="16384" width="8.83203125" style="37"/>
  </cols>
  <sheetData>
    <row r="1" spans="1:33" s="51" customFormat="1" ht="20" x14ac:dyDescent="0.2">
      <c r="A1" s="10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33" s="51" customFormat="1" ht="20" x14ac:dyDescent="0.2">
      <c r="A2" s="10" t="s">
        <v>305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33" s="51" customFormat="1" ht="20" x14ac:dyDescent="0.2">
      <c r="A3" s="10" t="s">
        <v>38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33" s="51" customFormat="1" ht="20" x14ac:dyDescent="0.2">
      <c r="A4" s="17"/>
      <c r="B4" s="52"/>
      <c r="C4" s="52"/>
      <c r="D4" s="52"/>
      <c r="E4" s="52"/>
      <c r="F4" s="52"/>
    </row>
    <row r="5" spans="1:33" s="50" customFormat="1" ht="18" x14ac:dyDescent="0.2">
      <c r="A5" s="1" t="s">
        <v>0</v>
      </c>
      <c r="D5" s="50" t="s">
        <v>311</v>
      </c>
    </row>
    <row r="6" spans="1:33" s="50" customFormat="1" ht="18" x14ac:dyDescent="0.2">
      <c r="A6" s="1" t="s">
        <v>1</v>
      </c>
      <c r="D6" s="50" t="s">
        <v>107</v>
      </c>
    </row>
    <row r="7" spans="1:33" s="50" customFormat="1" ht="18" x14ac:dyDescent="0.2">
      <c r="A7" s="1" t="s">
        <v>2</v>
      </c>
      <c r="D7" s="50" t="s">
        <v>109</v>
      </c>
    </row>
    <row r="8" spans="1:33" s="50" customFormat="1" ht="18" x14ac:dyDescent="0.2">
      <c r="A8" s="1"/>
    </row>
    <row r="9" spans="1:33" s="50" customFormat="1" ht="18" x14ac:dyDescent="0.2">
      <c r="A9" s="1" t="s">
        <v>286</v>
      </c>
      <c r="D9" s="50" t="s">
        <v>108</v>
      </c>
    </row>
    <row r="10" spans="1:33" s="50" customFormat="1" ht="18" x14ac:dyDescent="0.2">
      <c r="A10" s="1"/>
    </row>
    <row r="11" spans="1:33" s="50" customFormat="1" ht="18" x14ac:dyDescent="0.2">
      <c r="A11" s="73" t="s">
        <v>3</v>
      </c>
      <c r="B11" s="49" t="s">
        <v>46</v>
      </c>
      <c r="C11" s="48" t="s">
        <v>5</v>
      </c>
      <c r="D11" s="47" t="s">
        <v>6</v>
      </c>
      <c r="E11" s="46" t="s">
        <v>45</v>
      </c>
      <c r="F11" s="46" t="s">
        <v>7</v>
      </c>
      <c r="G11" s="46">
        <v>1</v>
      </c>
      <c r="H11" s="46">
        <v>2</v>
      </c>
      <c r="I11" s="46">
        <v>3</v>
      </c>
      <c r="J11" s="46">
        <v>4</v>
      </c>
      <c r="K11" s="46">
        <v>5</v>
      </c>
      <c r="L11" s="46">
        <v>6</v>
      </c>
      <c r="M11" s="46" t="s">
        <v>8</v>
      </c>
      <c r="N11" s="46" t="s">
        <v>30</v>
      </c>
      <c r="O11" s="46">
        <v>1</v>
      </c>
      <c r="P11" s="46">
        <v>2</v>
      </c>
      <c r="Q11" s="46">
        <v>3</v>
      </c>
      <c r="R11" s="46">
        <v>4</v>
      </c>
      <c r="S11" s="46">
        <v>5</v>
      </c>
      <c r="T11" s="46">
        <v>6</v>
      </c>
      <c r="U11" s="46" t="s">
        <v>9</v>
      </c>
      <c r="V11" s="46" t="s">
        <v>28</v>
      </c>
      <c r="W11" s="46">
        <v>1</v>
      </c>
      <c r="X11" s="46">
        <v>2</v>
      </c>
      <c r="Y11" s="46">
        <v>3</v>
      </c>
      <c r="Z11" s="46">
        <v>4</v>
      </c>
      <c r="AA11" s="46">
        <v>5</v>
      </c>
      <c r="AB11" s="46">
        <v>6</v>
      </c>
      <c r="AC11" s="46" t="s">
        <v>70</v>
      </c>
      <c r="AD11" s="46" t="s">
        <v>71</v>
      </c>
      <c r="AE11" s="46" t="s">
        <v>10</v>
      </c>
      <c r="AF11" s="46" t="s">
        <v>44</v>
      </c>
      <c r="AG11" s="46"/>
    </row>
    <row r="12" spans="1:33" s="45" customFormat="1" x14ac:dyDescent="0.2">
      <c r="A12" s="72">
        <v>1</v>
      </c>
      <c r="B12" s="38">
        <v>124</v>
      </c>
      <c r="C12" s="39" t="s">
        <v>142</v>
      </c>
      <c r="D12" s="39" t="s">
        <v>143</v>
      </c>
      <c r="E12" s="38" t="s">
        <v>41</v>
      </c>
      <c r="F12" s="38" t="s">
        <v>51</v>
      </c>
      <c r="G12" s="37">
        <v>90</v>
      </c>
      <c r="H12" s="38">
        <v>92</v>
      </c>
      <c r="I12" s="38">
        <v>95</v>
      </c>
      <c r="J12" s="38">
        <v>93</v>
      </c>
      <c r="K12" s="38">
        <v>90</v>
      </c>
      <c r="L12" s="38">
        <v>89</v>
      </c>
      <c r="M12" s="38">
        <f>SUM(G12:L12)</f>
        <v>549</v>
      </c>
      <c r="N12" s="38">
        <v>10</v>
      </c>
      <c r="O12" s="38">
        <v>91</v>
      </c>
      <c r="P12" s="38">
        <v>92</v>
      </c>
      <c r="Q12" s="38">
        <v>88</v>
      </c>
      <c r="R12" s="38">
        <v>88</v>
      </c>
      <c r="S12" s="38">
        <v>90</v>
      </c>
      <c r="T12" s="38">
        <v>86</v>
      </c>
      <c r="U12" s="38">
        <f>SUM(O12:T12)</f>
        <v>535</v>
      </c>
      <c r="V12" s="38">
        <v>3</v>
      </c>
      <c r="W12" s="38">
        <v>91</v>
      </c>
      <c r="X12" s="38">
        <v>92</v>
      </c>
      <c r="Y12" s="38">
        <v>88</v>
      </c>
      <c r="Z12" s="38">
        <v>87</v>
      </c>
      <c r="AA12" s="38">
        <v>91</v>
      </c>
      <c r="AB12" s="38">
        <v>89</v>
      </c>
      <c r="AC12" s="38">
        <f>SUM(W12:AB12)</f>
        <v>538</v>
      </c>
      <c r="AD12" s="38">
        <v>5</v>
      </c>
      <c r="AE12" s="38">
        <f>U12+M12+AC12</f>
        <v>1622</v>
      </c>
      <c r="AF12" s="38">
        <f>V12+N12+AD12</f>
        <v>18</v>
      </c>
      <c r="AG12" s="38"/>
    </row>
    <row r="13" spans="1:33" x14ac:dyDescent="0.2">
      <c r="A13" s="72">
        <v>2</v>
      </c>
      <c r="B13" s="38">
        <v>162</v>
      </c>
      <c r="C13" s="39" t="s">
        <v>23</v>
      </c>
      <c r="D13" s="39" t="s">
        <v>125</v>
      </c>
      <c r="E13" s="38" t="s">
        <v>41</v>
      </c>
      <c r="F13" s="38" t="s">
        <v>54</v>
      </c>
      <c r="G13" s="37">
        <v>88</v>
      </c>
      <c r="H13" s="38">
        <v>85</v>
      </c>
      <c r="I13" s="38">
        <v>88</v>
      </c>
      <c r="J13" s="38">
        <v>85</v>
      </c>
      <c r="K13" s="38">
        <v>92</v>
      </c>
      <c r="L13" s="38">
        <v>98</v>
      </c>
      <c r="M13" s="38">
        <f>SUM(G13:L13)</f>
        <v>536</v>
      </c>
      <c r="N13" s="38">
        <v>8</v>
      </c>
      <c r="O13" s="38">
        <v>87</v>
      </c>
      <c r="P13" s="38">
        <v>88</v>
      </c>
      <c r="Q13" s="38">
        <v>85</v>
      </c>
      <c r="R13" s="38">
        <v>90</v>
      </c>
      <c r="S13" s="38">
        <v>91</v>
      </c>
      <c r="T13" s="38">
        <v>93</v>
      </c>
      <c r="U13" s="38">
        <f t="shared" ref="U13:U15" si="0">SUM(O13:T13)</f>
        <v>534</v>
      </c>
      <c r="V13" s="38">
        <v>6</v>
      </c>
      <c r="W13" s="38">
        <v>82</v>
      </c>
      <c r="X13" s="38">
        <v>94</v>
      </c>
      <c r="Y13" s="38">
        <v>86</v>
      </c>
      <c r="Z13" s="38">
        <v>89</v>
      </c>
      <c r="AA13" s="38">
        <v>94</v>
      </c>
      <c r="AB13" s="38">
        <v>88</v>
      </c>
      <c r="AC13" s="38">
        <f t="shared" ref="AC13:AC15" si="1">SUM(W13:AB13)</f>
        <v>533</v>
      </c>
      <c r="AD13" s="38">
        <v>6</v>
      </c>
      <c r="AE13" s="38">
        <f t="shared" ref="AE13:AE15" si="2">U13+M13+AC13</f>
        <v>1603</v>
      </c>
      <c r="AF13" s="38">
        <f t="shared" ref="AF13:AF15" si="3">V13+N13+AD13</f>
        <v>20</v>
      </c>
      <c r="AG13" s="38"/>
    </row>
    <row r="14" spans="1:33" x14ac:dyDescent="0.2">
      <c r="A14" s="72">
        <v>3</v>
      </c>
      <c r="B14" s="38">
        <v>109</v>
      </c>
      <c r="C14" s="39" t="s">
        <v>52</v>
      </c>
      <c r="D14" s="39" t="s">
        <v>156</v>
      </c>
      <c r="E14" s="38" t="s">
        <v>41</v>
      </c>
      <c r="F14" s="38" t="s">
        <v>54</v>
      </c>
      <c r="G14" s="37">
        <v>87</v>
      </c>
      <c r="H14" s="38">
        <v>91</v>
      </c>
      <c r="I14" s="38">
        <v>91</v>
      </c>
      <c r="J14" s="38">
        <v>84</v>
      </c>
      <c r="K14" s="38">
        <v>85</v>
      </c>
      <c r="L14" s="38">
        <v>84</v>
      </c>
      <c r="M14" s="38">
        <f>SUM(G14:L14)</f>
        <v>522</v>
      </c>
      <c r="N14" s="38">
        <v>8</v>
      </c>
      <c r="O14" s="38">
        <v>87</v>
      </c>
      <c r="P14" s="38">
        <v>87</v>
      </c>
      <c r="Q14" s="38">
        <v>87</v>
      </c>
      <c r="R14" s="38">
        <v>90</v>
      </c>
      <c r="S14" s="38">
        <v>74</v>
      </c>
      <c r="T14" s="38">
        <v>87</v>
      </c>
      <c r="U14" s="38">
        <f t="shared" si="0"/>
        <v>512</v>
      </c>
      <c r="V14" s="38">
        <v>5</v>
      </c>
      <c r="W14" s="38">
        <v>85</v>
      </c>
      <c r="X14" s="38">
        <v>86</v>
      </c>
      <c r="Y14" s="38">
        <v>92</v>
      </c>
      <c r="Z14" s="38">
        <v>82</v>
      </c>
      <c r="AA14" s="38">
        <v>73</v>
      </c>
      <c r="AB14" s="38">
        <v>83</v>
      </c>
      <c r="AC14" s="38">
        <f t="shared" si="1"/>
        <v>501</v>
      </c>
      <c r="AD14" s="38">
        <v>7</v>
      </c>
      <c r="AE14" s="38">
        <f t="shared" si="2"/>
        <v>1535</v>
      </c>
      <c r="AF14" s="38">
        <f t="shared" si="3"/>
        <v>20</v>
      </c>
      <c r="AG14" s="38"/>
    </row>
    <row r="15" spans="1:33" x14ac:dyDescent="0.2">
      <c r="A15" s="72">
        <v>4</v>
      </c>
      <c r="B15" s="38">
        <v>113</v>
      </c>
      <c r="C15" s="39" t="s">
        <v>49</v>
      </c>
      <c r="D15" s="39" t="s">
        <v>122</v>
      </c>
      <c r="E15" s="38" t="s">
        <v>41</v>
      </c>
      <c r="F15" s="38" t="s">
        <v>51</v>
      </c>
      <c r="G15" s="37">
        <v>76</v>
      </c>
      <c r="H15" s="38">
        <v>83</v>
      </c>
      <c r="I15" s="38">
        <v>78</v>
      </c>
      <c r="J15" s="38">
        <v>78</v>
      </c>
      <c r="K15" s="38">
        <v>58</v>
      </c>
      <c r="L15" s="38">
        <v>67</v>
      </c>
      <c r="M15" s="38">
        <f>SUM(G15:L15)</f>
        <v>440</v>
      </c>
      <c r="N15" s="38">
        <v>1</v>
      </c>
      <c r="O15" s="38">
        <v>75</v>
      </c>
      <c r="P15" s="38">
        <v>83</v>
      </c>
      <c r="Q15" s="38">
        <v>85</v>
      </c>
      <c r="R15" s="38">
        <v>70</v>
      </c>
      <c r="S15" s="38">
        <v>73</v>
      </c>
      <c r="T15" s="38">
        <v>51</v>
      </c>
      <c r="U15" s="38">
        <f t="shared" si="0"/>
        <v>437</v>
      </c>
      <c r="V15" s="38">
        <v>4</v>
      </c>
      <c r="W15" s="38">
        <v>77</v>
      </c>
      <c r="X15" s="38">
        <v>74</v>
      </c>
      <c r="Y15" s="38">
        <v>77</v>
      </c>
      <c r="Z15" s="38">
        <v>60</v>
      </c>
      <c r="AA15" s="38">
        <v>60</v>
      </c>
      <c r="AB15" s="38">
        <v>60</v>
      </c>
      <c r="AC15" s="38">
        <f t="shared" si="1"/>
        <v>408</v>
      </c>
      <c r="AD15" s="38">
        <v>0</v>
      </c>
      <c r="AE15" s="38">
        <f t="shared" si="2"/>
        <v>1285</v>
      </c>
      <c r="AF15" s="38">
        <f t="shared" si="3"/>
        <v>5</v>
      </c>
      <c r="AG15" s="38"/>
    </row>
    <row r="16" spans="1:33" x14ac:dyDescent="0.2">
      <c r="A16" s="72">
        <v>5</v>
      </c>
    </row>
    <row r="17" spans="1:24" x14ac:dyDescent="0.2">
      <c r="A17" s="72"/>
      <c r="B17" s="38"/>
      <c r="C17" s="42"/>
      <c r="D17" s="39"/>
      <c r="E17" s="41"/>
      <c r="F17" s="40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</row>
    <row r="18" spans="1:24" x14ac:dyDescent="0.2">
      <c r="A18" s="72"/>
      <c r="B18" s="38"/>
      <c r="C18" s="42"/>
      <c r="D18" s="39"/>
      <c r="E18" s="41"/>
      <c r="F18" s="40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</row>
  </sheetData>
  <sortState xmlns:xlrd2="http://schemas.microsoft.com/office/spreadsheetml/2017/richdata2" ref="B12:AG15">
    <sortCondition descending="1" ref="M12:M15"/>
  </sortState>
  <printOptions horizontalCentered="1"/>
  <pageMargins left="0.25" right="0.25" top="0.75" bottom="0.75" header="0.3" footer="0.3"/>
  <pageSetup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  <pageSetUpPr fitToPage="1"/>
  </sheetPr>
  <dimension ref="A1:DM43"/>
  <sheetViews>
    <sheetView zoomScaleNormal="100" workbookViewId="0">
      <selection activeCell="P28" sqref="P28"/>
    </sheetView>
  </sheetViews>
  <sheetFormatPr baseColWidth="10" defaultColWidth="8.83203125" defaultRowHeight="15" x14ac:dyDescent="0.2"/>
  <cols>
    <col min="1" max="1" width="6.1640625" style="17" customWidth="1"/>
    <col min="2" max="2" width="5.33203125" bestFit="1" customWidth="1"/>
    <col min="3" max="3" width="16.33203125" bestFit="1" customWidth="1"/>
    <col min="4" max="4" width="26.83203125" bestFit="1" customWidth="1"/>
    <col min="5" max="5" width="5.6640625" bestFit="1" customWidth="1"/>
    <col min="6" max="12" width="7" bestFit="1" customWidth="1"/>
    <col min="13" max="13" width="3.83203125" bestFit="1" customWidth="1"/>
    <col min="14" max="20" width="7" customWidth="1"/>
    <col min="21" max="21" width="3.83203125" customWidth="1"/>
    <col min="22" max="22" width="7" bestFit="1" customWidth="1"/>
    <col min="23" max="23" width="3.6640625" bestFit="1" customWidth="1"/>
    <col min="24" max="24" width="3.5" bestFit="1" customWidth="1"/>
    <col min="25" max="27" width="3.83203125" bestFit="1" customWidth="1"/>
    <col min="28" max="28" width="6.1640625" bestFit="1" customWidth="1"/>
    <col min="29" max="29" width="3.83203125" bestFit="1" customWidth="1"/>
    <col min="30" max="30" width="5.83203125" bestFit="1" customWidth="1"/>
    <col min="31" max="31" width="3.83203125" bestFit="1" customWidth="1"/>
    <col min="32" max="32" width="6.83203125" bestFit="1" customWidth="1"/>
    <col min="33" max="34" width="7.83203125" bestFit="1" customWidth="1"/>
    <col min="35" max="35" width="4.33203125" bestFit="1" customWidth="1"/>
  </cols>
  <sheetData>
    <row r="1" spans="1:117" s="4" customFormat="1" ht="18" x14ac:dyDescent="0.2">
      <c r="A1" s="10" t="s">
        <v>27</v>
      </c>
      <c r="B1" s="10"/>
      <c r="C1" s="10"/>
      <c r="D1" s="10"/>
      <c r="E1" s="10"/>
      <c r="F1" s="19"/>
      <c r="G1" s="19"/>
      <c r="H1" s="19"/>
      <c r="I1" s="19"/>
      <c r="J1" s="19"/>
      <c r="K1" s="19"/>
      <c r="L1" s="20"/>
      <c r="M1" s="20"/>
      <c r="N1" s="20"/>
      <c r="O1" s="19"/>
      <c r="P1" s="19"/>
      <c r="Q1" s="19"/>
      <c r="R1" s="19"/>
      <c r="S1" s="19"/>
      <c r="T1" s="19"/>
      <c r="U1" s="19"/>
      <c r="V1" s="19"/>
      <c r="W1" s="19"/>
    </row>
    <row r="2" spans="1:117" s="4" customFormat="1" ht="18" x14ac:dyDescent="0.2">
      <c r="A2" s="10" t="s">
        <v>25</v>
      </c>
      <c r="B2" s="10"/>
      <c r="C2" s="10"/>
      <c r="D2" s="10"/>
      <c r="E2" s="10"/>
      <c r="F2" s="19"/>
      <c r="G2" s="19"/>
      <c r="H2" s="19"/>
      <c r="I2" s="19"/>
      <c r="J2" s="19"/>
      <c r="K2" s="19"/>
      <c r="L2" s="20"/>
      <c r="M2" s="20"/>
      <c r="N2" s="20"/>
      <c r="O2" s="19"/>
      <c r="P2" s="19"/>
      <c r="Q2" s="19"/>
      <c r="R2" s="19"/>
      <c r="S2" s="19"/>
      <c r="T2" s="19"/>
      <c r="U2" s="19"/>
      <c r="V2" s="19"/>
      <c r="W2" s="19"/>
    </row>
    <row r="3" spans="1:117" s="22" customFormat="1" ht="18" x14ac:dyDescent="0.2">
      <c r="A3" s="10" t="s">
        <v>33</v>
      </c>
      <c r="B3" s="18"/>
      <c r="C3" s="18"/>
      <c r="D3" s="10"/>
      <c r="E3" s="10"/>
      <c r="F3" s="10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117" s="2" customFormat="1" ht="18" hidden="1" x14ac:dyDescent="0.2">
      <c r="A4" s="1" t="s">
        <v>0</v>
      </c>
      <c r="B4" s="1"/>
      <c r="C4" s="1"/>
      <c r="X4" s="35"/>
    </row>
    <row r="5" spans="1:117" s="2" customFormat="1" ht="18" hidden="1" x14ac:dyDescent="0.2">
      <c r="A5" s="1" t="s">
        <v>1</v>
      </c>
      <c r="B5" s="1"/>
      <c r="C5" s="1"/>
      <c r="X5" s="35"/>
    </row>
    <row r="6" spans="1:117" s="2" customFormat="1" ht="18" hidden="1" x14ac:dyDescent="0.2">
      <c r="A6" s="1" t="s">
        <v>2</v>
      </c>
      <c r="B6" s="1"/>
      <c r="C6" s="1"/>
      <c r="X6" s="35"/>
    </row>
    <row r="7" spans="1:117" s="36" customFormat="1" ht="16" x14ac:dyDescent="0.2">
      <c r="A7" s="21"/>
      <c r="B7" s="21"/>
      <c r="C7" s="21"/>
      <c r="D7" s="21"/>
      <c r="E7" s="21"/>
    </row>
    <row r="8" spans="1:117" s="9" customFormat="1" ht="16" x14ac:dyDescent="0.2">
      <c r="A8" s="9" t="s">
        <v>3</v>
      </c>
      <c r="B8" s="9" t="s">
        <v>4</v>
      </c>
      <c r="C8" s="21" t="s">
        <v>5</v>
      </c>
      <c r="D8" s="21" t="s">
        <v>6</v>
      </c>
      <c r="E8" s="9" t="s">
        <v>7</v>
      </c>
      <c r="F8" s="9">
        <v>1</v>
      </c>
      <c r="G8" s="9">
        <v>2</v>
      </c>
      <c r="H8" s="9">
        <v>3</v>
      </c>
      <c r="I8" s="9">
        <v>4</v>
      </c>
      <c r="J8" s="9">
        <v>5</v>
      </c>
      <c r="K8" s="9">
        <v>6</v>
      </c>
      <c r="L8" s="9" t="s">
        <v>8</v>
      </c>
      <c r="M8" s="9" t="s">
        <v>30</v>
      </c>
      <c r="N8" s="9">
        <v>1</v>
      </c>
      <c r="O8" s="9">
        <v>2</v>
      </c>
      <c r="P8" s="9">
        <v>3</v>
      </c>
      <c r="Q8" s="9">
        <v>4</v>
      </c>
      <c r="R8" s="9">
        <v>5</v>
      </c>
      <c r="S8" s="9">
        <v>6</v>
      </c>
      <c r="T8" s="9" t="s">
        <v>9</v>
      </c>
      <c r="U8" s="9" t="s">
        <v>28</v>
      </c>
      <c r="V8" s="9" t="s">
        <v>10</v>
      </c>
      <c r="W8" s="9" t="s">
        <v>29</v>
      </c>
    </row>
    <row r="9" spans="1:117" s="27" customFormat="1" ht="16" x14ac:dyDescent="0.2">
      <c r="A9" s="26">
        <v>1</v>
      </c>
      <c r="B9" s="66">
        <v>164</v>
      </c>
      <c r="C9" s="67" t="s">
        <v>170</v>
      </c>
      <c r="D9" s="67" t="s">
        <v>171</v>
      </c>
      <c r="E9" s="26" t="s">
        <v>174</v>
      </c>
      <c r="F9" s="5">
        <v>93</v>
      </c>
      <c r="G9" s="5">
        <v>92</v>
      </c>
      <c r="H9" s="5">
        <v>93</v>
      </c>
      <c r="I9" s="5">
        <v>92</v>
      </c>
      <c r="J9" s="5">
        <v>88</v>
      </c>
      <c r="K9" s="5">
        <v>94</v>
      </c>
      <c r="L9" s="5">
        <f>SUM(F9:K9)</f>
        <v>552</v>
      </c>
      <c r="M9" s="5">
        <v>11</v>
      </c>
      <c r="N9" s="5">
        <v>90</v>
      </c>
      <c r="O9" s="5">
        <v>94</v>
      </c>
      <c r="P9" s="5">
        <v>92</v>
      </c>
      <c r="Q9" s="5">
        <v>91</v>
      </c>
      <c r="R9" s="5">
        <v>93</v>
      </c>
      <c r="S9" s="5">
        <v>88</v>
      </c>
      <c r="T9" s="5">
        <f>SUM(N9:S9)</f>
        <v>548</v>
      </c>
      <c r="U9" s="5">
        <v>9</v>
      </c>
      <c r="V9" s="26">
        <f>L9+T9</f>
        <v>1100</v>
      </c>
      <c r="W9" s="26">
        <f>U9+M9</f>
        <v>20</v>
      </c>
      <c r="X9" s="33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</row>
    <row r="10" spans="1:117" s="27" customFormat="1" ht="16" x14ac:dyDescent="0.2">
      <c r="A10" s="26">
        <v>2</v>
      </c>
      <c r="B10" s="66">
        <v>145</v>
      </c>
      <c r="C10" s="67" t="s">
        <v>172</v>
      </c>
      <c r="D10" s="67" t="s">
        <v>173</v>
      </c>
      <c r="E10" s="26" t="s">
        <v>174</v>
      </c>
      <c r="F10" s="5">
        <v>80</v>
      </c>
      <c r="G10" s="5">
        <v>83</v>
      </c>
      <c r="H10" s="5">
        <v>85</v>
      </c>
      <c r="I10" s="5">
        <v>80</v>
      </c>
      <c r="J10" s="5">
        <v>74</v>
      </c>
      <c r="K10" s="5">
        <v>81</v>
      </c>
      <c r="L10" s="65">
        <f>SUM(F10:K10)</f>
        <v>483</v>
      </c>
      <c r="M10" s="5">
        <v>5</v>
      </c>
      <c r="N10" s="5">
        <v>79</v>
      </c>
      <c r="O10" s="5">
        <v>82</v>
      </c>
      <c r="P10" s="5">
        <v>81</v>
      </c>
      <c r="Q10" s="5">
        <v>86</v>
      </c>
      <c r="R10" s="5">
        <v>82</v>
      </c>
      <c r="S10" s="5">
        <v>80</v>
      </c>
      <c r="T10" s="68">
        <f>SUM(N10:S10)</f>
        <v>490</v>
      </c>
      <c r="U10" s="5">
        <v>3</v>
      </c>
      <c r="V10" s="70">
        <f>L10+T10</f>
        <v>973</v>
      </c>
      <c r="W10" s="70">
        <f>U10+M10</f>
        <v>8</v>
      </c>
      <c r="X10" s="33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</row>
    <row r="11" spans="1:117" s="28" customFormat="1" ht="16" x14ac:dyDescent="0.2">
      <c r="A11" s="34"/>
      <c r="B11" s="29"/>
      <c r="C11" s="27"/>
      <c r="D11" s="27"/>
      <c r="E11" s="26"/>
      <c r="F11" s="26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</row>
    <row r="12" spans="1:117" s="28" customFormat="1" ht="18" x14ac:dyDescent="0.2">
      <c r="A12" s="10" t="s">
        <v>177</v>
      </c>
      <c r="B12" s="18"/>
      <c r="C12" s="18"/>
      <c r="D12" s="10"/>
      <c r="E12" s="10"/>
      <c r="F12" s="10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</row>
    <row r="13" spans="1:117" s="15" customFormat="1" ht="18" x14ac:dyDescent="0.2">
      <c r="A13" s="1" t="s">
        <v>0</v>
      </c>
      <c r="B13" s="1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35"/>
    </row>
    <row r="14" spans="1:117" ht="18" x14ac:dyDescent="0.2">
      <c r="A14" s="1" t="s">
        <v>1</v>
      </c>
      <c r="B14" s="1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35"/>
    </row>
    <row r="15" spans="1:117" s="15" customFormat="1" ht="18" x14ac:dyDescent="0.2">
      <c r="A15" s="1" t="s">
        <v>2</v>
      </c>
      <c r="B15" s="1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35"/>
    </row>
    <row r="16" spans="1:117" s="15" customFormat="1" ht="16" x14ac:dyDescent="0.2">
      <c r="A16" s="21"/>
      <c r="B16" s="21"/>
      <c r="C16" s="21"/>
      <c r="D16" s="21"/>
      <c r="E16" s="21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36" s="15" customFormat="1" ht="16" x14ac:dyDescent="0.2">
      <c r="A17" s="9" t="s">
        <v>3</v>
      </c>
      <c r="B17" s="9" t="s">
        <v>4</v>
      </c>
      <c r="C17" s="21" t="s">
        <v>5</v>
      </c>
      <c r="D17" s="21" t="s">
        <v>6</v>
      </c>
      <c r="E17" s="9" t="s">
        <v>7</v>
      </c>
      <c r="F17" s="9">
        <v>1</v>
      </c>
      <c r="G17" s="9">
        <v>2</v>
      </c>
      <c r="H17" s="9">
        <v>3</v>
      </c>
      <c r="I17" s="9">
        <v>4</v>
      </c>
      <c r="J17" s="9">
        <v>5</v>
      </c>
      <c r="K17" s="9">
        <v>6</v>
      </c>
      <c r="L17" s="9" t="s">
        <v>8</v>
      </c>
      <c r="M17" s="9" t="s">
        <v>30</v>
      </c>
      <c r="N17" s="9">
        <v>1</v>
      </c>
      <c r="O17" s="9">
        <v>2</v>
      </c>
      <c r="P17" s="9">
        <v>3</v>
      </c>
      <c r="Q17" s="9">
        <v>4</v>
      </c>
      <c r="R17" s="9">
        <v>5</v>
      </c>
      <c r="S17" s="9">
        <v>6</v>
      </c>
      <c r="T17" s="9" t="s">
        <v>9</v>
      </c>
      <c r="U17" s="9" t="s">
        <v>28</v>
      </c>
      <c r="V17" s="9" t="s">
        <v>10</v>
      </c>
      <c r="W17" s="9" t="s">
        <v>29</v>
      </c>
      <c r="X17" s="9"/>
    </row>
    <row r="18" spans="1:36" s="15" customFormat="1" ht="16" x14ac:dyDescent="0.2">
      <c r="A18" s="26">
        <v>1</v>
      </c>
      <c r="B18" s="66">
        <v>117</v>
      </c>
      <c r="C18" s="67" t="s">
        <v>175</v>
      </c>
      <c r="D18" s="67" t="s">
        <v>176</v>
      </c>
      <c r="E18" s="26" t="s">
        <v>178</v>
      </c>
      <c r="F18" s="63">
        <v>76</v>
      </c>
      <c r="G18" s="63">
        <v>76</v>
      </c>
      <c r="H18" s="63">
        <v>70</v>
      </c>
      <c r="I18" s="63">
        <v>71</v>
      </c>
      <c r="J18" s="63">
        <v>77</v>
      </c>
      <c r="K18" s="63">
        <v>71</v>
      </c>
      <c r="L18" s="63">
        <f>SUM(F18:K18)</f>
        <v>441</v>
      </c>
      <c r="M18" s="63">
        <v>2</v>
      </c>
      <c r="N18" s="63">
        <v>71</v>
      </c>
      <c r="O18" s="63">
        <v>83</v>
      </c>
      <c r="P18" s="63">
        <v>77</v>
      </c>
      <c r="Q18" s="63">
        <v>73</v>
      </c>
      <c r="R18" s="63">
        <v>65</v>
      </c>
      <c r="S18" s="63">
        <v>66</v>
      </c>
      <c r="T18" s="63">
        <f>SUM(N18:S18)</f>
        <v>435</v>
      </c>
      <c r="U18" s="63">
        <v>4</v>
      </c>
      <c r="V18" s="26">
        <f>T18+L18</f>
        <v>876</v>
      </c>
      <c r="W18" s="26">
        <f>M18+U18</f>
        <v>6</v>
      </c>
      <c r="X18" s="33"/>
    </row>
    <row r="19" spans="1:36" s="15" customFormat="1" ht="16" x14ac:dyDescent="0.2">
      <c r="A19" s="26">
        <v>2</v>
      </c>
      <c r="B19" s="66"/>
      <c r="C19" s="67"/>
      <c r="D19" s="67"/>
      <c r="E19" s="26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26"/>
      <c r="W19" s="26"/>
      <c r="X19" s="33"/>
    </row>
    <row r="20" spans="1:36" s="15" customFormat="1" ht="16" x14ac:dyDescent="0.2">
      <c r="A20" s="26">
        <v>3</v>
      </c>
      <c r="B20" s="66"/>
      <c r="C20" s="67"/>
      <c r="D20" s="67"/>
      <c r="E20" s="26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26"/>
      <c r="W20" s="26"/>
      <c r="X20" s="33"/>
    </row>
    <row r="21" spans="1:36" s="15" customFormat="1" ht="16" x14ac:dyDescent="0.2">
      <c r="A21" s="34"/>
      <c r="B21" s="29"/>
      <c r="C21" s="27"/>
      <c r="D21" s="27"/>
      <c r="E21" s="26"/>
      <c r="F21" s="26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36" s="15" customFormat="1" ht="16" x14ac:dyDescent="0.2">
      <c r="A22" s="5"/>
    </row>
    <row r="23" spans="1:36" s="15" customFormat="1" ht="18" x14ac:dyDescent="0.2">
      <c r="A23" s="10" t="s">
        <v>26</v>
      </c>
      <c r="B23" s="10"/>
      <c r="C23" s="10"/>
      <c r="D23" s="10"/>
      <c r="E23" s="10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/>
    </row>
    <row r="24" spans="1:36" s="15" customFormat="1" ht="16" x14ac:dyDescent="0.2">
      <c r="A24" s="9" t="s">
        <v>3</v>
      </c>
      <c r="B24" s="9" t="s">
        <v>4</v>
      </c>
      <c r="C24" s="21" t="s">
        <v>5</v>
      </c>
      <c r="D24" s="21" t="s">
        <v>6</v>
      </c>
      <c r="E24" s="9" t="s">
        <v>7</v>
      </c>
      <c r="F24" s="9">
        <v>1</v>
      </c>
      <c r="G24" s="9">
        <v>2</v>
      </c>
      <c r="H24" s="9">
        <v>3</v>
      </c>
      <c r="I24" s="9">
        <v>4</v>
      </c>
      <c r="J24" s="9">
        <v>5</v>
      </c>
      <c r="K24" s="9">
        <v>6</v>
      </c>
      <c r="L24" s="9" t="s">
        <v>8</v>
      </c>
      <c r="M24" s="9" t="s">
        <v>24</v>
      </c>
      <c r="N24" s="9">
        <v>1</v>
      </c>
      <c r="O24" s="9">
        <v>2</v>
      </c>
      <c r="P24" s="9">
        <v>3</v>
      </c>
      <c r="Q24" s="9">
        <v>4</v>
      </c>
      <c r="R24" s="9">
        <v>5</v>
      </c>
      <c r="S24" s="9">
        <v>6</v>
      </c>
      <c r="T24" s="9" t="s">
        <v>9</v>
      </c>
      <c r="U24" s="9" t="s">
        <v>24</v>
      </c>
      <c r="V24" s="84">
        <v>1</v>
      </c>
      <c r="W24" s="84">
        <v>2</v>
      </c>
      <c r="X24" s="84">
        <v>3</v>
      </c>
      <c r="Y24" s="84">
        <v>4</v>
      </c>
      <c r="Z24" s="84">
        <v>5</v>
      </c>
      <c r="AA24" s="84">
        <v>6</v>
      </c>
      <c r="AB24" s="84" t="s">
        <v>70</v>
      </c>
      <c r="AC24" s="84" t="s">
        <v>24</v>
      </c>
      <c r="AD24" s="9" t="s">
        <v>12</v>
      </c>
      <c r="AE24" s="9" t="s">
        <v>29</v>
      </c>
      <c r="AF24" s="9"/>
    </row>
    <row r="25" spans="1:36" s="15" customFormat="1" ht="16" x14ac:dyDescent="0.2">
      <c r="A25" s="16">
        <v>1</v>
      </c>
      <c r="B25" s="14">
        <v>164</v>
      </c>
      <c r="C25" s="13" t="s">
        <v>170</v>
      </c>
      <c r="D25" s="12" t="s">
        <v>171</v>
      </c>
      <c r="E25" s="11" t="s">
        <v>310</v>
      </c>
      <c r="F25" s="5">
        <v>89</v>
      </c>
      <c r="G25" s="5">
        <v>92</v>
      </c>
      <c r="H25" s="5">
        <v>91</v>
      </c>
      <c r="I25" s="5">
        <v>95</v>
      </c>
      <c r="J25" s="5">
        <v>86</v>
      </c>
      <c r="K25" s="5">
        <v>79</v>
      </c>
      <c r="L25" s="5">
        <f>SUM(F25:K25)</f>
        <v>532</v>
      </c>
      <c r="M25" s="5">
        <v>12</v>
      </c>
      <c r="N25" s="5">
        <v>94</v>
      </c>
      <c r="O25" s="5">
        <v>92</v>
      </c>
      <c r="P25" s="5">
        <v>90</v>
      </c>
      <c r="Q25" s="5">
        <v>84</v>
      </c>
      <c r="R25" s="5">
        <v>89</v>
      </c>
      <c r="S25" s="5">
        <v>92</v>
      </c>
      <c r="T25" s="5">
        <f>SUM(N25:S25)</f>
        <v>541</v>
      </c>
      <c r="U25" s="5">
        <v>7</v>
      </c>
      <c r="V25" s="83">
        <v>91</v>
      </c>
      <c r="W25" s="83">
        <v>90</v>
      </c>
      <c r="X25" s="83">
        <v>91</v>
      </c>
      <c r="Y25" s="83">
        <v>91</v>
      </c>
      <c r="Z25" s="83">
        <v>92</v>
      </c>
      <c r="AA25" s="83">
        <v>91</v>
      </c>
      <c r="AB25" s="83">
        <f>SUM(V25:AA25)</f>
        <v>546</v>
      </c>
      <c r="AC25" s="83">
        <v>6</v>
      </c>
      <c r="AD25" s="81">
        <f>L25+T25+AB25</f>
        <v>1619</v>
      </c>
      <c r="AE25" s="81">
        <f>U25+M25+AC25</f>
        <v>25</v>
      </c>
      <c r="AJ25" s="82"/>
    </row>
    <row r="26" spans="1:36" s="15" customFormat="1" ht="16" x14ac:dyDescent="0.2">
      <c r="A26" s="16">
        <v>2</v>
      </c>
      <c r="B26" s="14">
        <v>145</v>
      </c>
      <c r="C26" s="13" t="s">
        <v>172</v>
      </c>
      <c r="D26" s="12" t="s">
        <v>173</v>
      </c>
      <c r="E26" s="11" t="s">
        <v>310</v>
      </c>
      <c r="F26" s="5">
        <v>85</v>
      </c>
      <c r="G26" s="5">
        <v>84</v>
      </c>
      <c r="H26" s="5">
        <v>76</v>
      </c>
      <c r="I26" s="5">
        <v>57</v>
      </c>
      <c r="J26" s="5">
        <v>52</v>
      </c>
      <c r="K26" s="5">
        <v>73</v>
      </c>
      <c r="L26" s="71">
        <f>SUM(F26:K26)</f>
        <v>427</v>
      </c>
      <c r="M26" s="5">
        <v>0</v>
      </c>
      <c r="N26" s="5">
        <v>78</v>
      </c>
      <c r="O26" s="5">
        <v>80</v>
      </c>
      <c r="P26" s="5">
        <v>79</v>
      </c>
      <c r="Q26" s="5">
        <v>76</v>
      </c>
      <c r="R26" s="5">
        <v>71</v>
      </c>
      <c r="S26" s="5">
        <v>82</v>
      </c>
      <c r="T26" s="71">
        <f>SUM(N26:S26)</f>
        <v>466</v>
      </c>
      <c r="U26" s="5">
        <v>2</v>
      </c>
      <c r="V26" s="83">
        <v>63</v>
      </c>
      <c r="W26" s="83">
        <v>67</v>
      </c>
      <c r="X26" s="83">
        <v>75</v>
      </c>
      <c r="Y26" s="83">
        <v>49</v>
      </c>
      <c r="Z26" s="83">
        <v>71</v>
      </c>
      <c r="AA26" s="83">
        <v>65</v>
      </c>
      <c r="AB26" s="83">
        <f>SUM(V26:AA26)</f>
        <v>390</v>
      </c>
      <c r="AC26" s="83">
        <v>4</v>
      </c>
      <c r="AD26" s="81">
        <f>L26+T26+AB26</f>
        <v>1283</v>
      </c>
      <c r="AE26" s="81">
        <f>U26+M26+AC26</f>
        <v>6</v>
      </c>
    </row>
    <row r="27" spans="1:36" s="15" customFormat="1" ht="16" x14ac:dyDescent="0.2">
      <c r="A27" s="6"/>
      <c r="B27" s="6"/>
      <c r="C27" s="8"/>
      <c r="D27" s="7"/>
      <c r="E27" s="11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25"/>
      <c r="W27" s="25"/>
    </row>
    <row r="28" spans="1:36" s="15" customFormat="1" ht="16" x14ac:dyDescent="0.2">
      <c r="A28" s="6"/>
      <c r="B28" s="6"/>
      <c r="C28" s="8"/>
      <c r="D28" s="7"/>
      <c r="E28" s="11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25"/>
      <c r="W28" s="25"/>
    </row>
    <row r="29" spans="1:36" s="15" customFormat="1" ht="16" x14ac:dyDescent="0.2">
      <c r="A29" s="16"/>
      <c r="B29" s="6"/>
      <c r="C29" s="8"/>
      <c r="D29" s="7"/>
      <c r="E29" s="11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5"/>
      <c r="W29" s="25"/>
    </row>
    <row r="30" spans="1:36" s="15" customFormat="1" ht="16" x14ac:dyDescent="0.2">
      <c r="A30" s="16"/>
      <c r="B30" s="6"/>
      <c r="C30" s="8"/>
      <c r="D30" s="7"/>
      <c r="E30" s="11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25"/>
      <c r="W30" s="25"/>
    </row>
    <row r="31" spans="1:36" s="15" customFormat="1" ht="16" x14ac:dyDescent="0.2">
      <c r="A31" s="16"/>
      <c r="B31" s="6"/>
      <c r="C31" s="8"/>
      <c r="D31" s="7"/>
      <c r="E31" s="11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25"/>
      <c r="W31" s="25"/>
    </row>
    <row r="32" spans="1:36" s="15" customFormat="1" ht="16" x14ac:dyDescent="0.2">
      <c r="A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s="15" customFormat="1" ht="16" x14ac:dyDescent="0.2">
      <c r="A33" s="5"/>
    </row>
    <row r="34" spans="1:24" s="15" customFormat="1" ht="16" x14ac:dyDescent="0.2">
      <c r="A34" s="5"/>
    </row>
    <row r="35" spans="1:24" ht="16" x14ac:dyDescent="0.2">
      <c r="A35" s="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16" x14ac:dyDescent="0.2">
      <c r="A36" s="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6" x14ac:dyDescent="0.2">
      <c r="A37" s="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16" x14ac:dyDescent="0.2">
      <c r="A38" s="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16" x14ac:dyDescent="0.2">
      <c r="A39" s="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16" x14ac:dyDescent="0.2">
      <c r="A40" s="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6" x14ac:dyDescent="0.2">
      <c r="A41" s="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16" x14ac:dyDescent="0.2">
      <c r="A42" s="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6" x14ac:dyDescent="0.2">
      <c r="A43" s="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</sheetData>
  <phoneticPr fontId="18" type="noConversion"/>
  <printOptions horizontalCentered="1"/>
  <pageMargins left="0.2" right="0.2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Rapid</vt:lpstr>
      <vt:lpstr>Rapid Finals</vt:lpstr>
      <vt:lpstr>MAP</vt:lpstr>
      <vt:lpstr>WAP</vt:lpstr>
      <vt:lpstr>Women's Air Finals</vt:lpstr>
      <vt:lpstr>WSport</vt:lpstr>
      <vt:lpstr>Sport Finals</vt:lpstr>
      <vt:lpstr>Jr Men's Sport</vt:lpstr>
      <vt:lpstr>Para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</dc:creator>
  <cp:lastModifiedBy>Alex Szablewski</cp:lastModifiedBy>
  <cp:lastPrinted>2022-06-12T22:21:53Z</cp:lastPrinted>
  <dcterms:created xsi:type="dcterms:W3CDTF">2018-06-11T11:19:03Z</dcterms:created>
  <dcterms:modified xsi:type="dcterms:W3CDTF">2022-06-12T23:14:40Z</dcterms:modified>
</cp:coreProperties>
</file>