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\Documents\USA Shooting\2024 Competitions\2024 Olympic Trials\Ft Moore Selection March\"/>
    </mc:Choice>
  </mc:AlternateContent>
  <xr:revisionPtr revIDLastSave="0" documentId="13_ncr:1_{B8D4CC4E-0218-4102-AB82-003C5AA3DCF2}" xr6:coauthVersionLast="47" xr6:coauthVersionMax="47" xr10:uidLastSave="{00000000-0000-0000-0000-000000000000}"/>
  <bookViews>
    <workbookView xWindow="-110" yWindow="-110" windowWidth="19420" windowHeight="11500" firstSheet="5" activeTab="7" xr2:uid="{00000000-000D-0000-FFFF-FFFF00000000}"/>
  </bookViews>
  <sheets>
    <sheet name="Women's Air Rifle" sheetId="1" r:id="rId1"/>
    <sheet name="Men's Air Rifle " sheetId="3" r:id="rId2"/>
    <sheet name="Women's Air Pistol" sheetId="5" r:id="rId3"/>
    <sheet name="Men's Air Pistol" sheetId="7" r:id="rId4"/>
    <sheet name="Sheet1" sheetId="9" r:id="rId5"/>
    <sheet name="Women's Smallbore" sheetId="4" r:id="rId6"/>
    <sheet name="Men's Smallbore" sheetId="2" r:id="rId7"/>
    <sheet name="Men's Rapid Fire" sheetId="6" r:id="rId8"/>
    <sheet name="Women's Sport Pistol" sheetId="8" r:id="rId9"/>
  </sheets>
  <definedNames>
    <definedName name="_xlnm.Print_Area" localSheetId="5">'Women''s Smallbore'!$A$2:$AI$27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" i="6" l="1"/>
  <c r="AJ7" i="6"/>
  <c r="AJ6" i="6"/>
  <c r="AJ5" i="6"/>
  <c r="AC10" i="6"/>
  <c r="AC8" i="6"/>
  <c r="AC7" i="6"/>
  <c r="AC9" i="6"/>
  <c r="AC5" i="6"/>
  <c r="AC6" i="6"/>
  <c r="AC12" i="6"/>
  <c r="AI9" i="4"/>
  <c r="AI7" i="4"/>
  <c r="AI8" i="4"/>
  <c r="AI5" i="4"/>
  <c r="AI6" i="4"/>
  <c r="AG7" i="2"/>
  <c r="AJ9" i="8" l="1"/>
  <c r="AJ8" i="8"/>
  <c r="AJ7" i="8"/>
  <c r="AJ6" i="8"/>
  <c r="AJ5" i="8"/>
  <c r="AG9" i="4"/>
  <c r="AG8" i="4"/>
  <c r="AG7" i="4"/>
  <c r="AG6" i="4"/>
  <c r="AG5" i="4"/>
  <c r="AG17" i="2"/>
  <c r="AG18" i="2"/>
  <c r="AG14" i="2"/>
  <c r="AG16" i="2"/>
  <c r="AG15" i="2"/>
  <c r="AG13" i="2"/>
  <c r="AG11" i="2"/>
  <c r="AG12" i="2"/>
  <c r="AG10" i="2"/>
  <c r="AG9" i="2"/>
  <c r="AG8" i="2"/>
  <c r="AG6" i="2"/>
  <c r="AG5" i="2"/>
  <c r="AC7" i="8"/>
  <c r="AC15" i="8"/>
  <c r="AC5" i="8"/>
  <c r="AC6" i="8"/>
  <c r="AC14" i="8"/>
  <c r="AC11" i="8"/>
  <c r="AC16" i="8"/>
  <c r="AC8" i="8"/>
  <c r="AC9" i="8"/>
  <c r="AC12" i="8"/>
  <c r="AC13" i="8"/>
  <c r="AC10" i="8"/>
  <c r="AB7" i="8"/>
  <c r="AB15" i="8"/>
  <c r="AB5" i="8"/>
  <c r="AB6" i="8"/>
  <c r="AB14" i="8"/>
  <c r="AB11" i="8"/>
  <c r="AB16" i="8"/>
  <c r="AB8" i="8"/>
  <c r="AB9" i="8"/>
  <c r="AB12" i="8"/>
  <c r="AB13" i="8"/>
  <c r="AB10" i="8"/>
  <c r="AC40" i="2"/>
  <c r="C40" i="2" s="1"/>
  <c r="AC41" i="2"/>
  <c r="C41" i="2" s="1"/>
  <c r="AC39" i="2"/>
  <c r="AC38" i="2"/>
  <c r="AC36" i="2"/>
  <c r="AC37" i="2"/>
  <c r="AC35" i="2"/>
  <c r="AC34" i="2"/>
  <c r="AC33" i="2"/>
  <c r="AC32" i="2"/>
  <c r="AC31" i="2"/>
  <c r="AC30" i="2"/>
  <c r="AC29" i="2"/>
  <c r="AC27" i="2"/>
  <c r="AC28" i="2"/>
  <c r="AC26" i="2"/>
  <c r="AC25" i="2"/>
  <c r="AC24" i="2"/>
  <c r="AC18" i="2"/>
  <c r="AC23" i="2"/>
  <c r="AC22" i="2"/>
  <c r="AC11" i="2"/>
  <c r="AC12" i="2"/>
  <c r="AC17" i="2"/>
  <c r="AC20" i="2"/>
  <c r="AC14" i="2"/>
  <c r="AC21" i="2"/>
  <c r="AC19" i="2"/>
  <c r="AC16" i="2"/>
  <c r="AC15" i="2"/>
  <c r="AC13" i="2"/>
  <c r="AC7" i="2"/>
  <c r="AC9" i="2"/>
  <c r="AC8" i="2"/>
  <c r="AC10" i="2"/>
  <c r="AC6" i="2"/>
  <c r="Z40" i="2"/>
  <c r="Z41" i="2"/>
  <c r="Z39" i="2"/>
  <c r="Z38" i="2"/>
  <c r="Z36" i="2"/>
  <c r="Z37" i="2"/>
  <c r="Z35" i="2"/>
  <c r="Z34" i="2"/>
  <c r="Z33" i="2"/>
  <c r="Z32" i="2"/>
  <c r="Z31" i="2"/>
  <c r="Z30" i="2"/>
  <c r="Z29" i="2"/>
  <c r="Z27" i="2"/>
  <c r="Z28" i="2"/>
  <c r="Z26" i="2"/>
  <c r="Z25" i="2"/>
  <c r="Z24" i="2"/>
  <c r="Z18" i="2"/>
  <c r="Z23" i="2"/>
  <c r="Z22" i="2"/>
  <c r="Z11" i="2"/>
  <c r="Z12" i="2"/>
  <c r="Z17" i="2"/>
  <c r="Z20" i="2"/>
  <c r="Z14" i="2"/>
  <c r="Z21" i="2"/>
  <c r="Z19" i="2"/>
  <c r="Z16" i="2"/>
  <c r="Z15" i="2"/>
  <c r="Z13" i="2"/>
  <c r="Z7" i="2"/>
  <c r="Z9" i="2"/>
  <c r="Z8" i="2"/>
  <c r="Z10" i="2"/>
  <c r="Z6" i="2"/>
  <c r="Y40" i="2"/>
  <c r="Y41" i="2"/>
  <c r="Y39" i="2"/>
  <c r="Y38" i="2"/>
  <c r="Y36" i="2"/>
  <c r="Y37" i="2"/>
  <c r="Y35" i="2"/>
  <c r="Y34" i="2"/>
  <c r="Y33" i="2"/>
  <c r="Y32" i="2"/>
  <c r="Y31" i="2"/>
  <c r="Y30" i="2"/>
  <c r="Y29" i="2"/>
  <c r="Y27" i="2"/>
  <c r="Y28" i="2"/>
  <c r="Y26" i="2"/>
  <c r="Y25" i="2"/>
  <c r="Y24" i="2"/>
  <c r="Y18" i="2"/>
  <c r="Y23" i="2"/>
  <c r="Y22" i="2"/>
  <c r="Y11" i="2"/>
  <c r="Y12" i="2"/>
  <c r="Y17" i="2"/>
  <c r="Y20" i="2"/>
  <c r="Y14" i="2"/>
  <c r="Y21" i="2"/>
  <c r="Y19" i="2"/>
  <c r="Y16" i="2"/>
  <c r="Y15" i="2"/>
  <c r="Y13" i="2"/>
  <c r="Y7" i="2"/>
  <c r="Y9" i="2"/>
  <c r="Y8" i="2"/>
  <c r="Y10" i="2"/>
  <c r="Y6" i="2"/>
  <c r="AC5" i="2"/>
  <c r="Z5" i="2"/>
  <c r="Y5" i="2"/>
  <c r="Z62" i="4"/>
  <c r="Z64" i="4"/>
  <c r="Z63" i="4"/>
  <c r="Z61" i="4"/>
  <c r="Z60" i="4"/>
  <c r="Z59" i="4"/>
  <c r="Z57" i="4"/>
  <c r="Z58" i="4"/>
  <c r="Z56" i="4"/>
  <c r="Z55" i="4"/>
  <c r="Z54" i="4"/>
  <c r="Z53" i="4"/>
  <c r="Z51" i="4"/>
  <c r="Z52" i="4"/>
  <c r="Z50" i="4"/>
  <c r="Z49" i="4"/>
  <c r="Z47" i="4"/>
  <c r="Z48" i="4"/>
  <c r="Z46" i="4"/>
  <c r="Z45" i="4"/>
  <c r="Z43" i="4"/>
  <c r="Z44" i="4"/>
  <c r="Z42" i="4"/>
  <c r="Z41" i="4"/>
  <c r="Z40" i="4"/>
  <c r="Z39" i="4"/>
  <c r="Z33" i="4"/>
  <c r="Z38" i="4"/>
  <c r="Z37" i="4"/>
  <c r="Z36" i="4"/>
  <c r="Z35" i="4"/>
  <c r="Z34" i="4"/>
  <c r="Z32" i="4"/>
  <c r="Z31" i="4"/>
  <c r="Z30" i="4"/>
  <c r="Z29" i="4"/>
  <c r="Z28" i="4"/>
  <c r="Z27" i="4"/>
  <c r="Z26" i="4"/>
  <c r="Z25" i="4"/>
  <c r="Z24" i="4"/>
  <c r="Z23" i="4"/>
  <c r="Z22" i="4"/>
  <c r="Z21" i="4"/>
  <c r="Z19" i="4"/>
  <c r="Z20" i="4"/>
  <c r="Z18" i="4"/>
  <c r="Z17" i="4"/>
  <c r="Z15" i="4"/>
  <c r="Z14" i="4"/>
  <c r="Z13" i="4"/>
  <c r="Z12" i="4"/>
  <c r="Z16" i="4"/>
  <c r="Z10" i="4"/>
  <c r="Z11" i="4"/>
  <c r="Z9" i="4"/>
  <c r="Z8" i="4"/>
  <c r="Z7" i="4"/>
  <c r="Z6" i="4"/>
  <c r="Y62" i="4"/>
  <c r="Y64" i="4"/>
  <c r="Y63" i="4"/>
  <c r="Y61" i="4"/>
  <c r="Y60" i="4"/>
  <c r="Y59" i="4"/>
  <c r="Y57" i="4"/>
  <c r="Y58" i="4"/>
  <c r="Y56" i="4"/>
  <c r="Y55" i="4"/>
  <c r="Y54" i="4"/>
  <c r="Y53" i="4"/>
  <c r="Y51" i="4"/>
  <c r="Y52" i="4"/>
  <c r="Y50" i="4"/>
  <c r="Y49" i="4"/>
  <c r="Y47" i="4"/>
  <c r="Y48" i="4"/>
  <c r="Y46" i="4"/>
  <c r="Y45" i="4"/>
  <c r="Y43" i="4"/>
  <c r="Y44" i="4"/>
  <c r="Y42" i="4"/>
  <c r="Y41" i="4"/>
  <c r="Y40" i="4"/>
  <c r="Y39" i="4"/>
  <c r="Y33" i="4"/>
  <c r="Y38" i="4"/>
  <c r="Y37" i="4"/>
  <c r="Y36" i="4"/>
  <c r="Y35" i="4"/>
  <c r="Y34" i="4"/>
  <c r="Y32" i="4"/>
  <c r="Y31" i="4"/>
  <c r="Y30" i="4"/>
  <c r="Y29" i="4"/>
  <c r="Y28" i="4"/>
  <c r="Y27" i="4"/>
  <c r="Y26" i="4"/>
  <c r="Y25" i="4"/>
  <c r="Y24" i="4"/>
  <c r="Y23" i="4"/>
  <c r="Y22" i="4"/>
  <c r="Y21" i="4"/>
  <c r="Y19" i="4"/>
  <c r="Y20" i="4"/>
  <c r="Y18" i="4"/>
  <c r="Y17" i="4"/>
  <c r="Y15" i="4"/>
  <c r="Y14" i="4"/>
  <c r="Y13" i="4"/>
  <c r="Y12" i="4"/>
  <c r="Y16" i="4"/>
  <c r="Y10" i="4"/>
  <c r="Y11" i="4"/>
  <c r="Y9" i="4"/>
  <c r="Y8" i="4"/>
  <c r="Y7" i="4"/>
  <c r="Y6" i="4"/>
  <c r="Z5" i="4"/>
  <c r="Y5" i="4"/>
  <c r="AB10" i="6"/>
  <c r="AB8" i="6"/>
  <c r="AB7" i="6"/>
  <c r="AB9" i="6"/>
  <c r="AB5" i="6"/>
  <c r="AB6" i="6"/>
  <c r="AB12" i="6"/>
  <c r="AF10" i="6"/>
  <c r="AF8" i="6"/>
  <c r="AF7" i="6"/>
  <c r="AF9" i="6"/>
  <c r="AF5" i="6"/>
  <c r="AF6" i="6"/>
  <c r="AF12" i="6"/>
  <c r="C12" i="6" s="1"/>
  <c r="AF7" i="8"/>
  <c r="AF15" i="8"/>
  <c r="AF5" i="8"/>
  <c r="AF6" i="8"/>
  <c r="AF14" i="8"/>
  <c r="AF11" i="8"/>
  <c r="AF16" i="8"/>
  <c r="AF8" i="8"/>
  <c r="AF9" i="8"/>
  <c r="AF12" i="8"/>
  <c r="AF13" i="8"/>
  <c r="AF10" i="8"/>
  <c r="AE63" i="4"/>
  <c r="AF63" i="4" s="1"/>
  <c r="AE61" i="4"/>
  <c r="AF61" i="4" s="1"/>
  <c r="AE60" i="4"/>
  <c r="AF60" i="4" s="1"/>
  <c r="AE59" i="4"/>
  <c r="AF59" i="4" s="1"/>
  <c r="AE57" i="4"/>
  <c r="AF57" i="4" s="1"/>
  <c r="AE58" i="4"/>
  <c r="AF58" i="4" s="1"/>
  <c r="AE56" i="4"/>
  <c r="AF56" i="4" s="1"/>
  <c r="AE55" i="4"/>
  <c r="AF55" i="4" s="1"/>
  <c r="AE54" i="4"/>
  <c r="AF54" i="4" s="1"/>
  <c r="AE53" i="4"/>
  <c r="AF53" i="4" s="1"/>
  <c r="AE51" i="4"/>
  <c r="AF51" i="4" s="1"/>
  <c r="AE52" i="4"/>
  <c r="AF52" i="4" s="1"/>
  <c r="AE50" i="4"/>
  <c r="AF50" i="4" s="1"/>
  <c r="AE49" i="4"/>
  <c r="AF49" i="4" s="1"/>
  <c r="AE47" i="4"/>
  <c r="AF47" i="4" s="1"/>
  <c r="AE48" i="4"/>
  <c r="AF48" i="4" s="1"/>
  <c r="AE46" i="4"/>
  <c r="AF46" i="4" s="1"/>
  <c r="AE45" i="4"/>
  <c r="AF45" i="4" s="1"/>
  <c r="AE43" i="4"/>
  <c r="AF43" i="4" s="1"/>
  <c r="AE44" i="4"/>
  <c r="AF44" i="4" s="1"/>
  <c r="AE42" i="4"/>
  <c r="AF42" i="4" s="1"/>
  <c r="AE41" i="4"/>
  <c r="AF41" i="4" s="1"/>
  <c r="AE40" i="4"/>
  <c r="AF40" i="4" s="1"/>
  <c r="AE39" i="4"/>
  <c r="AF39" i="4" s="1"/>
  <c r="AE38" i="4"/>
  <c r="AF38" i="4" s="1"/>
  <c r="AE37" i="4"/>
  <c r="AF37" i="4" s="1"/>
  <c r="AE36" i="4"/>
  <c r="AF36" i="4" s="1"/>
  <c r="AE35" i="4"/>
  <c r="AF35" i="4" s="1"/>
  <c r="AE34" i="4"/>
  <c r="AF34" i="4" s="1"/>
  <c r="AE32" i="4"/>
  <c r="AF32" i="4" s="1"/>
  <c r="AE31" i="4"/>
  <c r="AF31" i="4" s="1"/>
  <c r="AE30" i="4"/>
  <c r="AF30" i="4" s="1"/>
  <c r="AE29" i="4"/>
  <c r="AF29" i="4" s="1"/>
  <c r="AE28" i="4"/>
  <c r="AF28" i="4" s="1"/>
  <c r="AE27" i="4"/>
  <c r="AF27" i="4" s="1"/>
  <c r="AE26" i="4"/>
  <c r="AF26" i="4" s="1"/>
  <c r="AE25" i="4"/>
  <c r="AF25" i="4" s="1"/>
  <c r="AE24" i="4"/>
  <c r="AF24" i="4" s="1"/>
  <c r="AE23" i="4"/>
  <c r="AF23" i="4" s="1"/>
  <c r="AE15" i="4"/>
  <c r="AF15" i="4" s="1"/>
  <c r="AE21" i="4"/>
  <c r="AF21" i="4" s="1"/>
  <c r="AE62" i="4"/>
  <c r="AF62" i="4" s="1"/>
  <c r="AE20" i="4"/>
  <c r="AF20" i="4" s="1"/>
  <c r="AE7" i="4"/>
  <c r="AE5" i="4"/>
  <c r="AE16" i="4"/>
  <c r="AF16" i="4" s="1"/>
  <c r="AE10" i="4"/>
  <c r="AE18" i="4"/>
  <c r="AF18" i="4" s="1"/>
  <c r="AE17" i="4"/>
  <c r="AF17" i="4" s="1"/>
  <c r="AE9" i="4"/>
  <c r="AE19" i="4"/>
  <c r="AF19" i="4" s="1"/>
  <c r="AE14" i="4"/>
  <c r="AF14" i="4" s="1"/>
  <c r="AE22" i="4"/>
  <c r="AF22" i="4" s="1"/>
  <c r="AE11" i="4"/>
  <c r="AE12" i="4"/>
  <c r="AE13" i="4"/>
  <c r="AE6" i="4"/>
  <c r="AE64" i="4"/>
  <c r="AF64" i="4" s="1"/>
  <c r="AE33" i="4"/>
  <c r="AF33" i="4" s="1"/>
  <c r="AE8" i="4"/>
  <c r="AF8" i="4" s="1"/>
  <c r="AC63" i="4"/>
  <c r="C63" i="4" s="1"/>
  <c r="AC61" i="4"/>
  <c r="C61" i="4" s="1"/>
  <c r="AC60" i="4"/>
  <c r="AC59" i="4"/>
  <c r="AC57" i="4"/>
  <c r="C57" i="4" s="1"/>
  <c r="AC58" i="4"/>
  <c r="C58" i="4" s="1"/>
  <c r="AC56" i="4"/>
  <c r="AC55" i="4"/>
  <c r="AC54" i="4"/>
  <c r="AC53" i="4"/>
  <c r="AC51" i="4"/>
  <c r="C51" i="4" s="1"/>
  <c r="AC52" i="4"/>
  <c r="C52" i="4" s="1"/>
  <c r="AC50" i="4"/>
  <c r="C50" i="4" s="1"/>
  <c r="AC49" i="4"/>
  <c r="AC47" i="4"/>
  <c r="C47" i="4" s="1"/>
  <c r="AC48" i="4"/>
  <c r="AC46" i="4"/>
  <c r="AC45" i="4"/>
  <c r="AC43" i="4"/>
  <c r="AC44" i="4"/>
  <c r="C44" i="4" s="1"/>
  <c r="AC42" i="4"/>
  <c r="C42" i="4" s="1"/>
  <c r="AC41" i="4"/>
  <c r="C41" i="4" s="1"/>
  <c r="AC40" i="4"/>
  <c r="AC39" i="4"/>
  <c r="C39" i="4" s="1"/>
  <c r="AC38" i="4"/>
  <c r="AC37" i="4"/>
  <c r="AC36" i="4"/>
  <c r="AC35" i="4"/>
  <c r="AC34" i="4"/>
  <c r="AC32" i="4"/>
  <c r="AC31" i="4"/>
  <c r="AC30" i="4"/>
  <c r="AC29" i="4"/>
  <c r="AC28" i="4"/>
  <c r="AC27" i="4"/>
  <c r="AC26" i="4"/>
  <c r="AC25" i="4"/>
  <c r="AC24" i="4"/>
  <c r="AC23" i="4"/>
  <c r="AC15" i="4"/>
  <c r="AC21" i="4"/>
  <c r="AC62" i="4"/>
  <c r="C62" i="4" s="1"/>
  <c r="AC20" i="4"/>
  <c r="AC7" i="4"/>
  <c r="AC5" i="4"/>
  <c r="AC16" i="4"/>
  <c r="AC10" i="4"/>
  <c r="AC18" i="4"/>
  <c r="AC17" i="4"/>
  <c r="AC9" i="4"/>
  <c r="AC19" i="4"/>
  <c r="AC14" i="4"/>
  <c r="AC22" i="4"/>
  <c r="AC11" i="4"/>
  <c r="AC12" i="4"/>
  <c r="AC13" i="4"/>
  <c r="AC6" i="4"/>
  <c r="AC64" i="4"/>
  <c r="C64" i="4" s="1"/>
  <c r="AC33" i="4"/>
  <c r="C33" i="4" s="1"/>
  <c r="AC8" i="4"/>
  <c r="AH7" i="4"/>
  <c r="AH5" i="4"/>
  <c r="AH9" i="4"/>
  <c r="AH6" i="4"/>
  <c r="AH8" i="4"/>
  <c r="AH10" i="8"/>
  <c r="AL7" i="8"/>
  <c r="AL5" i="8"/>
  <c r="AL6" i="8"/>
  <c r="AL8" i="8"/>
  <c r="AL9" i="8"/>
  <c r="AK7" i="8"/>
  <c r="AK5" i="8"/>
  <c r="AK6" i="8"/>
  <c r="AK8" i="8"/>
  <c r="AK9" i="8"/>
  <c r="AL11" i="6"/>
  <c r="AL14" i="6"/>
  <c r="AL13" i="6"/>
  <c r="AL10" i="6"/>
  <c r="AL8" i="6"/>
  <c r="AL7" i="6"/>
  <c r="AL9" i="6"/>
  <c r="AL5" i="6"/>
  <c r="AL6" i="6"/>
  <c r="AL12" i="6"/>
  <c r="AH12" i="6"/>
  <c r="AI12" i="6" s="1"/>
  <c r="AK11" i="6"/>
  <c r="AK14" i="6"/>
  <c r="AK13" i="6"/>
  <c r="AK10" i="6"/>
  <c r="AK8" i="6"/>
  <c r="AK7" i="6"/>
  <c r="AK9" i="6"/>
  <c r="AK5" i="6"/>
  <c r="AK6" i="6"/>
  <c r="AK12" i="6"/>
  <c r="AI18" i="2"/>
  <c r="AI6" i="2"/>
  <c r="AI7" i="2"/>
  <c r="AI9" i="2"/>
  <c r="AI13" i="2"/>
  <c r="AI15" i="2"/>
  <c r="AI16" i="2"/>
  <c r="AI14" i="2"/>
  <c r="AI8" i="2"/>
  <c r="AI11" i="2"/>
  <c r="AI5" i="2"/>
  <c r="AI10" i="2"/>
  <c r="AI12" i="2"/>
  <c r="AH18" i="2"/>
  <c r="AH6" i="2"/>
  <c r="AH7" i="2"/>
  <c r="AH9" i="2"/>
  <c r="AH13" i="2"/>
  <c r="AH15" i="2"/>
  <c r="AH16" i="2"/>
  <c r="AH14" i="2"/>
  <c r="AH8" i="2"/>
  <c r="AH11" i="2"/>
  <c r="AH5" i="2"/>
  <c r="AH10" i="2"/>
  <c r="AH12" i="2"/>
  <c r="AI17" i="2"/>
  <c r="AH17" i="2"/>
  <c r="C18" i="8"/>
  <c r="C15" i="6"/>
  <c r="C14" i="6"/>
  <c r="AH18" i="8"/>
  <c r="AI18" i="8" s="1"/>
  <c r="AE39" i="2"/>
  <c r="AF39" i="2" s="1"/>
  <c r="AE24" i="2"/>
  <c r="AF24" i="2" s="1"/>
  <c r="AE38" i="2"/>
  <c r="AF38" i="2" s="1"/>
  <c r="AE29" i="2"/>
  <c r="AF29" i="2" s="1"/>
  <c r="AE30" i="2"/>
  <c r="AF30" i="2" s="1"/>
  <c r="AE36" i="2"/>
  <c r="AF36" i="2" s="1"/>
  <c r="AE26" i="2"/>
  <c r="AF26" i="2" s="1"/>
  <c r="AE27" i="2"/>
  <c r="AF27" i="2" s="1"/>
  <c r="AE33" i="2"/>
  <c r="AF33" i="2" s="1"/>
  <c r="AE31" i="2"/>
  <c r="AF31" i="2" s="1"/>
  <c r="AE28" i="2"/>
  <c r="AF28" i="2" s="1"/>
  <c r="AE35" i="2"/>
  <c r="AF35" i="2" s="1"/>
  <c r="AE25" i="2"/>
  <c r="AF25" i="2" s="1"/>
  <c r="AE37" i="2"/>
  <c r="AF37" i="2" s="1"/>
  <c r="AE32" i="2"/>
  <c r="AF32" i="2" s="1"/>
  <c r="AE34" i="2"/>
  <c r="AF34" i="2" s="1"/>
  <c r="AE18" i="2"/>
  <c r="AF18" i="2" s="1"/>
  <c r="AE19" i="2"/>
  <c r="AF19" i="2" s="1"/>
  <c r="AE21" i="2"/>
  <c r="AF21" i="2" s="1"/>
  <c r="AE6" i="2"/>
  <c r="AF6" i="2" s="1"/>
  <c r="AE7" i="2"/>
  <c r="AF7" i="2" s="1"/>
  <c r="AE9" i="2"/>
  <c r="AF9" i="2" s="1"/>
  <c r="AE13" i="2"/>
  <c r="AF13" i="2" s="1"/>
  <c r="AE23" i="2"/>
  <c r="AF23" i="2" s="1"/>
  <c r="AE22" i="2"/>
  <c r="AF22" i="2" s="1"/>
  <c r="AE20" i="2"/>
  <c r="AF20" i="2" s="1"/>
  <c r="AE15" i="2"/>
  <c r="AF15" i="2" s="1"/>
  <c r="AE16" i="2"/>
  <c r="AF16" i="2" s="1"/>
  <c r="AE14" i="2"/>
  <c r="AF14" i="2" s="1"/>
  <c r="AE8" i="2"/>
  <c r="AF8" i="2" s="1"/>
  <c r="AE11" i="2"/>
  <c r="AF11" i="2" s="1"/>
  <c r="AE5" i="2"/>
  <c r="AF5" i="2" s="1"/>
  <c r="AE10" i="2"/>
  <c r="AF10" i="2" s="1"/>
  <c r="AE40" i="2"/>
  <c r="AF40" i="2" s="1"/>
  <c r="AE41" i="2"/>
  <c r="AF41" i="2" s="1"/>
  <c r="AE12" i="2"/>
  <c r="AF12" i="2" s="1"/>
  <c r="AE17" i="2"/>
  <c r="AF17" i="2" s="1"/>
  <c r="AH11" i="6"/>
  <c r="AI11" i="6" s="1"/>
  <c r="AH14" i="6"/>
  <c r="AI14" i="6" s="1"/>
  <c r="AH13" i="6"/>
  <c r="AI13" i="6" s="1"/>
  <c r="AH10" i="6"/>
  <c r="AH8" i="6"/>
  <c r="AH7" i="6"/>
  <c r="AH9" i="6"/>
  <c r="AH5" i="6"/>
  <c r="AH6" i="6"/>
  <c r="AH17" i="8"/>
  <c r="AI17" i="8" s="1"/>
  <c r="AH16" i="8"/>
  <c r="AI16" i="8" s="1"/>
  <c r="AH15" i="8"/>
  <c r="AI15" i="8" s="1"/>
  <c r="AH14" i="8"/>
  <c r="AI14" i="8" s="1"/>
  <c r="AH13" i="8"/>
  <c r="AH12" i="8"/>
  <c r="AH11" i="8"/>
  <c r="AH9" i="8"/>
  <c r="AH8" i="8"/>
  <c r="AH6" i="8"/>
  <c r="AH7" i="8"/>
  <c r="AH5" i="8"/>
  <c r="Q61" i="4"/>
  <c r="L17" i="8"/>
  <c r="C17" i="8" s="1"/>
  <c r="Q5" i="4"/>
  <c r="Q6" i="4"/>
  <c r="Q9" i="4"/>
  <c r="Q7" i="4"/>
  <c r="Q11" i="4"/>
  <c r="Q10" i="4"/>
  <c r="Q12" i="4"/>
  <c r="Q13" i="4"/>
  <c r="Q15" i="4"/>
  <c r="Q8" i="4"/>
  <c r="Q23" i="4"/>
  <c r="Q16" i="4"/>
  <c r="Q24" i="4"/>
  <c r="Q25" i="4"/>
  <c r="Q14" i="4"/>
  <c r="Q27" i="4"/>
  <c r="Q18" i="4"/>
  <c r="Q17" i="4"/>
  <c r="Q26" i="4"/>
  <c r="Q29" i="4"/>
  <c r="Q19" i="4"/>
  <c r="Q30" i="4"/>
  <c r="Q32" i="4"/>
  <c r="Q28" i="4"/>
  <c r="Q34" i="4"/>
  <c r="Q20" i="4"/>
  <c r="Q31" i="4"/>
  <c r="Q36" i="4"/>
  <c r="Q35" i="4"/>
  <c r="Q37" i="4"/>
  <c r="Q21" i="4"/>
  <c r="Q22" i="4"/>
  <c r="Q38" i="4"/>
  <c r="Q39" i="4"/>
  <c r="Q41" i="4"/>
  <c r="Q33" i="4"/>
  <c r="Q42" i="4"/>
  <c r="Q44" i="4"/>
  <c r="Q47" i="4"/>
  <c r="Q50" i="4"/>
  <c r="Q51" i="4"/>
  <c r="Q52" i="4"/>
  <c r="Q57" i="4"/>
  <c r="Q58" i="4"/>
  <c r="Q63" i="4"/>
  <c r="J5" i="4"/>
  <c r="J6" i="4"/>
  <c r="J9" i="4"/>
  <c r="J7" i="4"/>
  <c r="J11" i="4"/>
  <c r="J10" i="4"/>
  <c r="J12" i="4"/>
  <c r="J13" i="4"/>
  <c r="J15" i="4"/>
  <c r="J8" i="4"/>
  <c r="J23" i="4"/>
  <c r="J16" i="4"/>
  <c r="J24" i="4"/>
  <c r="J25" i="4"/>
  <c r="J14" i="4"/>
  <c r="J27" i="4"/>
  <c r="J18" i="4"/>
  <c r="J17" i="4"/>
  <c r="J26" i="4"/>
  <c r="J29" i="4"/>
  <c r="J19" i="4"/>
  <c r="J30" i="4"/>
  <c r="J32" i="4"/>
  <c r="J28" i="4"/>
  <c r="J34" i="4"/>
  <c r="J20" i="4"/>
  <c r="J31" i="4"/>
  <c r="J36" i="4"/>
  <c r="J35" i="4"/>
  <c r="J37" i="4"/>
  <c r="J21" i="4"/>
  <c r="J22" i="4"/>
  <c r="J38" i="4"/>
  <c r="J43" i="4"/>
  <c r="J45" i="4"/>
  <c r="J40" i="4"/>
  <c r="J46" i="4"/>
  <c r="J49" i="4"/>
  <c r="J53" i="4"/>
  <c r="J48" i="4"/>
  <c r="J54" i="4"/>
  <c r="J60" i="4"/>
  <c r="J55" i="4"/>
  <c r="J56" i="4"/>
  <c r="J59" i="4"/>
  <c r="C25" i="4" l="1"/>
  <c r="C24" i="4"/>
  <c r="C36" i="4"/>
  <c r="C59" i="4"/>
  <c r="C15" i="4"/>
  <c r="C22" i="4"/>
  <c r="C37" i="4"/>
  <c r="C23" i="4"/>
  <c r="C60" i="4"/>
  <c r="C48" i="4"/>
  <c r="C14" i="4"/>
  <c r="C46" i="4"/>
  <c r="C34" i="4"/>
  <c r="C17" i="4"/>
  <c r="C8" i="4"/>
  <c r="C10" i="4"/>
  <c r="C45" i="4"/>
  <c r="C38" i="4"/>
  <c r="C19" i="4"/>
  <c r="C32" i="4"/>
  <c r="C43" i="4"/>
  <c r="C9" i="4"/>
  <c r="C49" i="4"/>
  <c r="C21" i="4"/>
  <c r="C12" i="4"/>
  <c r="C54" i="4"/>
  <c r="C7" i="4"/>
  <c r="C31" i="4"/>
  <c r="C20" i="4"/>
  <c r="C5" i="4"/>
  <c r="C53" i="4"/>
  <c r="C40" i="4"/>
  <c r="C28" i="4"/>
  <c r="C16" i="4"/>
  <c r="C6" i="4"/>
  <c r="C27" i="4"/>
  <c r="C30" i="4"/>
  <c r="C56" i="4"/>
  <c r="C29" i="4"/>
  <c r="C13" i="4"/>
  <c r="C55" i="4"/>
  <c r="C26" i="4"/>
  <c r="C35" i="4"/>
  <c r="C18" i="4"/>
  <c r="C11" i="4"/>
  <c r="AK7" i="5"/>
  <c r="AK6" i="5"/>
  <c r="AF15" i="1"/>
  <c r="AF16" i="1"/>
  <c r="AF11" i="1"/>
  <c r="AF12" i="1"/>
  <c r="AI36" i="7"/>
  <c r="AJ36" i="7" s="1"/>
  <c r="AI30" i="7"/>
  <c r="AJ30" i="7" s="1"/>
  <c r="AG9" i="3"/>
  <c r="AG8" i="3"/>
  <c r="AD7" i="1"/>
  <c r="AE7" i="1" s="1"/>
  <c r="AD8" i="1"/>
  <c r="AE8" i="1" s="1"/>
  <c r="AD9" i="1"/>
  <c r="AE9" i="1" s="1"/>
  <c r="AD10" i="1"/>
  <c r="AE10" i="1" s="1"/>
  <c r="AD12" i="1"/>
  <c r="AE12" i="1" s="1"/>
  <c r="AD11" i="1"/>
  <c r="AE11" i="1" s="1"/>
  <c r="AD13" i="1"/>
  <c r="AE13" i="1" s="1"/>
  <c r="AD14" i="1"/>
  <c r="AE14" i="1" s="1"/>
  <c r="AD15" i="1"/>
  <c r="AE15" i="1" s="1"/>
  <c r="AD16" i="1"/>
  <c r="AE16" i="1" s="1"/>
  <c r="AD18" i="1"/>
  <c r="AE18" i="1" s="1"/>
  <c r="AD17" i="1"/>
  <c r="AE17" i="1" s="1"/>
  <c r="AD19" i="1"/>
  <c r="AE19" i="1" s="1"/>
  <c r="AD20" i="1"/>
  <c r="AE20" i="1" s="1"/>
  <c r="AD21" i="1"/>
  <c r="AE21" i="1" s="1"/>
  <c r="AD22" i="1"/>
  <c r="AE22" i="1" s="1"/>
  <c r="AD23" i="1"/>
  <c r="AE23" i="1" s="1"/>
  <c r="AD24" i="1"/>
  <c r="AE24" i="1" s="1"/>
  <c r="AD25" i="1"/>
  <c r="AE25" i="1" s="1"/>
  <c r="AD26" i="1"/>
  <c r="AE26" i="1" s="1"/>
  <c r="AD27" i="1"/>
  <c r="AE27" i="1" s="1"/>
  <c r="AD28" i="1"/>
  <c r="AE28" i="1" s="1"/>
  <c r="AD29" i="1"/>
  <c r="AE29" i="1" s="1"/>
  <c r="AD30" i="1"/>
  <c r="AE30" i="1" s="1"/>
  <c r="AD31" i="1"/>
  <c r="AE31" i="1" s="1"/>
  <c r="AD32" i="1"/>
  <c r="AE32" i="1" s="1"/>
  <c r="AD33" i="1"/>
  <c r="AE33" i="1" s="1"/>
  <c r="AD35" i="1"/>
  <c r="AE35" i="1" s="1"/>
  <c r="AD34" i="1"/>
  <c r="AE34" i="1" s="1"/>
  <c r="AD36" i="1"/>
  <c r="AE36" i="1" s="1"/>
  <c r="AD37" i="1"/>
  <c r="AE37" i="1" s="1"/>
  <c r="AD39" i="1"/>
  <c r="AE39" i="1" s="1"/>
  <c r="AD38" i="1"/>
  <c r="AE38" i="1" s="1"/>
  <c r="AD40" i="1"/>
  <c r="AE40" i="1" s="1"/>
  <c r="AD41" i="1"/>
  <c r="AE41" i="1" s="1"/>
  <c r="AD42" i="1"/>
  <c r="AE42" i="1" s="1"/>
  <c r="AD43" i="1"/>
  <c r="AE43" i="1" s="1"/>
  <c r="AD45" i="1"/>
  <c r="AE45" i="1" s="1"/>
  <c r="AD44" i="1"/>
  <c r="AE44" i="1" s="1"/>
  <c r="AD46" i="1"/>
  <c r="AE46" i="1" s="1"/>
  <c r="AD47" i="1"/>
  <c r="AE47" i="1" s="1"/>
  <c r="AD48" i="1"/>
  <c r="AE48" i="1" s="1"/>
  <c r="AD49" i="1"/>
  <c r="AE49" i="1" s="1"/>
  <c r="AD50" i="1"/>
  <c r="AE50" i="1" s="1"/>
  <c r="AD51" i="1"/>
  <c r="AE51" i="1" s="1"/>
  <c r="AD52" i="1"/>
  <c r="AE52" i="1" s="1"/>
  <c r="AD53" i="1"/>
  <c r="AE53" i="1" s="1"/>
  <c r="AD54" i="1"/>
  <c r="AE54" i="1" s="1"/>
  <c r="AD55" i="1"/>
  <c r="AE55" i="1" s="1"/>
  <c r="AD57" i="1"/>
  <c r="AE57" i="1" s="1"/>
  <c r="AD56" i="1"/>
  <c r="AE56" i="1" s="1"/>
  <c r="AD58" i="1"/>
  <c r="AE58" i="1" s="1"/>
  <c r="AD59" i="1"/>
  <c r="AE59" i="1" s="1"/>
  <c r="AD60" i="1"/>
  <c r="AE60" i="1" s="1"/>
  <c r="AD61" i="1"/>
  <c r="AE61" i="1" s="1"/>
  <c r="AD62" i="1"/>
  <c r="AE62" i="1" s="1"/>
  <c r="AD63" i="1"/>
  <c r="AE63" i="1" s="1"/>
  <c r="AD64" i="1"/>
  <c r="AE64" i="1" s="1"/>
  <c r="AD65" i="1"/>
  <c r="AE65" i="1" s="1"/>
  <c r="AD66" i="1"/>
  <c r="AE66" i="1" s="1"/>
  <c r="AD67" i="1"/>
  <c r="AE67" i="1" s="1"/>
  <c r="AD68" i="1"/>
  <c r="AE68" i="1" s="1"/>
  <c r="AD69" i="1"/>
  <c r="AE69" i="1" s="1"/>
  <c r="AD70" i="1"/>
  <c r="AE70" i="1" s="1"/>
  <c r="AD71" i="1"/>
  <c r="AE71" i="1" s="1"/>
  <c r="AD72" i="1"/>
  <c r="AE72" i="1" s="1"/>
  <c r="AD73" i="1"/>
  <c r="AE73" i="1" s="1"/>
  <c r="AD74" i="1"/>
  <c r="AE74" i="1" s="1"/>
  <c r="AD75" i="1"/>
  <c r="AE75" i="1" s="1"/>
  <c r="AD76" i="1"/>
  <c r="AE76" i="1" s="1"/>
  <c r="AD77" i="1"/>
  <c r="AE77" i="1" s="1"/>
  <c r="AD79" i="1"/>
  <c r="AE79" i="1" s="1"/>
  <c r="AD80" i="1"/>
  <c r="AE80" i="1" s="1"/>
  <c r="AD81" i="1"/>
  <c r="AE81" i="1" s="1"/>
  <c r="AD82" i="1"/>
  <c r="AE82" i="1" s="1"/>
  <c r="AD83" i="1"/>
  <c r="AE83" i="1" s="1"/>
  <c r="AD84" i="1"/>
  <c r="AE84" i="1" s="1"/>
  <c r="AD85" i="1"/>
  <c r="AE85" i="1" s="1"/>
  <c r="AD86" i="1"/>
  <c r="AE86" i="1" s="1"/>
  <c r="AD87" i="1"/>
  <c r="AE87" i="1" s="1"/>
  <c r="AD88" i="1"/>
  <c r="AE88" i="1" s="1"/>
  <c r="AD89" i="1"/>
  <c r="AE89" i="1" s="1"/>
  <c r="AD90" i="1"/>
  <c r="AE90" i="1" s="1"/>
  <c r="AD91" i="1"/>
  <c r="AE91" i="1" s="1"/>
  <c r="AD92" i="1"/>
  <c r="AE92" i="1" s="1"/>
  <c r="AD93" i="1"/>
  <c r="AE93" i="1" s="1"/>
  <c r="AD94" i="1"/>
  <c r="AE94" i="1" s="1"/>
  <c r="AD95" i="1"/>
  <c r="AE95" i="1" s="1"/>
  <c r="AD96" i="1"/>
  <c r="AE96" i="1" s="1"/>
  <c r="AD97" i="1"/>
  <c r="AE97" i="1" s="1"/>
  <c r="AD98" i="1"/>
  <c r="AE98" i="1" s="1"/>
  <c r="AD99" i="1"/>
  <c r="AE99" i="1" s="1"/>
  <c r="AD100" i="1"/>
  <c r="AE100" i="1" s="1"/>
  <c r="AD101" i="1"/>
  <c r="AE101" i="1" s="1"/>
  <c r="AD102" i="1"/>
  <c r="AE102" i="1" s="1"/>
  <c r="AD103" i="1"/>
  <c r="AE103" i="1" s="1"/>
  <c r="AD104" i="1"/>
  <c r="AE104" i="1" s="1"/>
  <c r="AD105" i="1"/>
  <c r="AE105" i="1" s="1"/>
  <c r="AD106" i="1"/>
  <c r="AE106" i="1" s="1"/>
  <c r="AD107" i="1"/>
  <c r="AE107" i="1" s="1"/>
  <c r="AD108" i="1"/>
  <c r="AE108" i="1" s="1"/>
  <c r="AD109" i="1"/>
  <c r="AE109" i="1" s="1"/>
  <c r="AD110" i="1"/>
  <c r="AE110" i="1" s="1"/>
  <c r="AD111" i="1"/>
  <c r="AE111" i="1" s="1"/>
  <c r="AD112" i="1"/>
  <c r="AE112" i="1" s="1"/>
  <c r="AD113" i="1"/>
  <c r="AE113" i="1" s="1"/>
  <c r="AD114" i="1"/>
  <c r="AE114" i="1" s="1"/>
  <c r="AD115" i="1"/>
  <c r="AE115" i="1" s="1"/>
  <c r="AD116" i="1"/>
  <c r="AE116" i="1" s="1"/>
  <c r="AD117" i="1"/>
  <c r="AE117" i="1" s="1"/>
  <c r="AD118" i="1"/>
  <c r="AE118" i="1" s="1"/>
  <c r="AD119" i="1"/>
  <c r="AE119" i="1" s="1"/>
  <c r="AD120" i="1"/>
  <c r="AE120" i="1" s="1"/>
  <c r="AD121" i="1"/>
  <c r="AE121" i="1" s="1"/>
  <c r="AD122" i="1"/>
  <c r="AE122" i="1" s="1"/>
  <c r="AD123" i="1"/>
  <c r="AE123" i="1" s="1"/>
  <c r="AD124" i="1"/>
  <c r="AE124" i="1" s="1"/>
  <c r="AD125" i="1"/>
  <c r="AE125" i="1" s="1"/>
  <c r="AD126" i="1"/>
  <c r="AE126" i="1" s="1"/>
  <c r="AD127" i="1"/>
  <c r="AE127" i="1" s="1"/>
  <c r="AD128" i="1"/>
  <c r="AE128" i="1" s="1"/>
  <c r="AD129" i="1"/>
  <c r="AE129" i="1" s="1"/>
  <c r="AD130" i="1"/>
  <c r="AE130" i="1" s="1"/>
  <c r="AD131" i="1"/>
  <c r="AE131" i="1" s="1"/>
  <c r="AD132" i="1"/>
  <c r="AE132" i="1" s="1"/>
  <c r="AD133" i="1"/>
  <c r="AE133" i="1" s="1"/>
  <c r="AD134" i="1"/>
  <c r="AE134" i="1" s="1"/>
  <c r="AD135" i="1"/>
  <c r="AE135" i="1" s="1"/>
  <c r="AD136" i="1"/>
  <c r="AE136" i="1" s="1"/>
  <c r="AD137" i="1"/>
  <c r="AE137" i="1" s="1"/>
  <c r="AD138" i="1"/>
  <c r="AE138" i="1" s="1"/>
  <c r="AD139" i="1"/>
  <c r="AE139" i="1" s="1"/>
  <c r="AD140" i="1"/>
  <c r="AE140" i="1" s="1"/>
  <c r="AD141" i="1"/>
  <c r="AE141" i="1" s="1"/>
  <c r="AD142" i="1"/>
  <c r="AE142" i="1" s="1"/>
  <c r="AD143" i="1"/>
  <c r="AE143" i="1" s="1"/>
  <c r="AD145" i="1"/>
  <c r="AE145" i="1" s="1"/>
  <c r="AD146" i="1"/>
  <c r="AE146" i="1" s="1"/>
  <c r="AD152" i="1"/>
  <c r="AE152" i="1" s="1"/>
  <c r="AD160" i="1"/>
  <c r="AE160" i="1" s="1"/>
  <c r="AD78" i="1"/>
  <c r="AE78" i="1" s="1"/>
  <c r="AD175" i="1"/>
  <c r="AE175" i="1" s="1"/>
  <c r="AD176" i="1"/>
  <c r="AE176" i="1" s="1"/>
  <c r="AD177" i="1"/>
  <c r="AE177" i="1" s="1"/>
  <c r="AD178" i="1"/>
  <c r="AE178" i="1" s="1"/>
  <c r="AD147" i="1"/>
  <c r="AE147" i="1" s="1"/>
  <c r="AD144" i="1"/>
  <c r="AE144" i="1" s="1"/>
  <c r="AD153" i="1"/>
  <c r="AE153" i="1" s="1"/>
  <c r="AD149" i="1"/>
  <c r="AE149" i="1" s="1"/>
  <c r="AD155" i="1"/>
  <c r="AE155" i="1" s="1"/>
  <c r="AD148" i="1"/>
  <c r="AE148" i="1" s="1"/>
  <c r="AD150" i="1"/>
  <c r="AE150" i="1" s="1"/>
  <c r="AD154" i="1"/>
  <c r="AE154" i="1" s="1"/>
  <c r="AD158" i="1"/>
  <c r="AE158" i="1" s="1"/>
  <c r="AD151" i="1"/>
  <c r="AE151" i="1" s="1"/>
  <c r="AD157" i="1"/>
  <c r="AE157" i="1" s="1"/>
  <c r="AD159" i="1"/>
  <c r="AE159" i="1" s="1"/>
  <c r="AD156" i="1"/>
  <c r="AE156" i="1" s="1"/>
  <c r="AD163" i="1"/>
  <c r="AE163" i="1" s="1"/>
  <c r="AD161" i="1"/>
  <c r="AE161" i="1" s="1"/>
  <c r="AD170" i="1"/>
  <c r="AE170" i="1" s="1"/>
  <c r="AD166" i="1"/>
  <c r="AE166" i="1" s="1"/>
  <c r="AD162" i="1"/>
  <c r="AE162" i="1" s="1"/>
  <c r="AD167" i="1"/>
  <c r="AE167" i="1" s="1"/>
  <c r="AD165" i="1"/>
  <c r="AE165" i="1" s="1"/>
  <c r="AD164" i="1"/>
  <c r="AE164" i="1" s="1"/>
  <c r="AD169" i="1"/>
  <c r="AE169" i="1" s="1"/>
  <c r="AD168" i="1"/>
  <c r="AE168" i="1" s="1"/>
  <c r="AD171" i="1"/>
  <c r="AE171" i="1" s="1"/>
  <c r="AD172" i="1"/>
  <c r="AE172" i="1" s="1"/>
  <c r="AD179" i="1"/>
  <c r="AE179" i="1" s="1"/>
  <c r="AD180" i="1"/>
  <c r="AE180" i="1" s="1"/>
  <c r="AD173" i="1"/>
  <c r="AE173" i="1" s="1"/>
  <c r="AD174" i="1"/>
  <c r="AE174" i="1" s="1"/>
  <c r="AD6" i="1"/>
  <c r="AE6" i="1" s="1"/>
  <c r="AI7" i="7"/>
  <c r="AJ7" i="7" s="1"/>
  <c r="AI8" i="7"/>
  <c r="AJ8" i="7" s="1"/>
  <c r="AI9" i="7"/>
  <c r="AJ9" i="7" s="1"/>
  <c r="AI10" i="7"/>
  <c r="AJ10" i="7" s="1"/>
  <c r="AI11" i="7"/>
  <c r="AJ11" i="7" s="1"/>
  <c r="AI12" i="7"/>
  <c r="AJ12" i="7" s="1"/>
  <c r="AI13" i="7"/>
  <c r="AJ13" i="7" s="1"/>
  <c r="AI14" i="7"/>
  <c r="AJ14" i="7" s="1"/>
  <c r="AI15" i="7"/>
  <c r="AJ15" i="7" s="1"/>
  <c r="AI16" i="7"/>
  <c r="AJ16" i="7" s="1"/>
  <c r="AI17" i="7"/>
  <c r="AJ17" i="7" s="1"/>
  <c r="AI18" i="7"/>
  <c r="AJ18" i="7" s="1"/>
  <c r="AI19" i="7"/>
  <c r="AJ19" i="7" s="1"/>
  <c r="AI20" i="7"/>
  <c r="AJ20" i="7" s="1"/>
  <c r="AI21" i="7"/>
  <c r="AJ21" i="7" s="1"/>
  <c r="AI22" i="7"/>
  <c r="AJ22" i="7" s="1"/>
  <c r="AI23" i="7"/>
  <c r="AJ23" i="7" s="1"/>
  <c r="AI24" i="7"/>
  <c r="AJ24" i="7" s="1"/>
  <c r="AI25" i="7"/>
  <c r="AJ25" i="7" s="1"/>
  <c r="AI26" i="7"/>
  <c r="AJ26" i="7" s="1"/>
  <c r="AI28" i="7"/>
  <c r="AJ28" i="7" s="1"/>
  <c r="AI31" i="7"/>
  <c r="AJ31" i="7" s="1"/>
  <c r="AI27" i="7"/>
  <c r="AJ27" i="7" s="1"/>
  <c r="AI29" i="7"/>
  <c r="AJ29" i="7" s="1"/>
  <c r="AI39" i="7"/>
  <c r="AJ39" i="7" s="1"/>
  <c r="AI40" i="7"/>
  <c r="AJ40" i="7" s="1"/>
  <c r="AI41" i="7"/>
  <c r="AJ41" i="7" s="1"/>
  <c r="AI44" i="7"/>
  <c r="AJ44" i="7" s="1"/>
  <c r="AI47" i="7"/>
  <c r="AJ47" i="7" s="1"/>
  <c r="AI49" i="7"/>
  <c r="AJ49" i="7" s="1"/>
  <c r="AI63" i="7"/>
  <c r="AJ63" i="7" s="1"/>
  <c r="AI66" i="7"/>
  <c r="AJ66" i="7" s="1"/>
  <c r="AI67" i="7"/>
  <c r="AJ67" i="7" s="1"/>
  <c r="AI69" i="7"/>
  <c r="AJ69" i="7" s="1"/>
  <c r="AI32" i="7"/>
  <c r="AJ32" i="7" s="1"/>
  <c r="AI33" i="7"/>
  <c r="AJ33" i="7" s="1"/>
  <c r="AI34" i="7"/>
  <c r="AJ34" i="7" s="1"/>
  <c r="AI35" i="7"/>
  <c r="AJ35" i="7" s="1"/>
  <c r="AI37" i="7"/>
  <c r="AJ37" i="7" s="1"/>
  <c r="AI38" i="7"/>
  <c r="AJ38" i="7" s="1"/>
  <c r="AI42" i="7"/>
  <c r="AJ42" i="7" s="1"/>
  <c r="AI43" i="7"/>
  <c r="AJ43" i="7" s="1"/>
  <c r="AI45" i="7"/>
  <c r="AJ45" i="7" s="1"/>
  <c r="AI46" i="7"/>
  <c r="AJ46" i="7" s="1"/>
  <c r="AI48" i="7"/>
  <c r="AJ48" i="7" s="1"/>
  <c r="AI50" i="7"/>
  <c r="AJ50" i="7" s="1"/>
  <c r="AI51" i="7"/>
  <c r="AJ51" i="7" s="1"/>
  <c r="AI54" i="7"/>
  <c r="AJ54" i="7" s="1"/>
  <c r="AI52" i="7"/>
  <c r="AJ52" i="7" s="1"/>
  <c r="AI55" i="7"/>
  <c r="AJ55" i="7" s="1"/>
  <c r="AI53" i="7"/>
  <c r="AJ53" i="7" s="1"/>
  <c r="AI56" i="7"/>
  <c r="AJ56" i="7" s="1"/>
  <c r="AI57" i="7"/>
  <c r="AJ57" i="7" s="1"/>
  <c r="AI58" i="7"/>
  <c r="AJ58" i="7" s="1"/>
  <c r="AI59" i="7"/>
  <c r="AJ59" i="7" s="1"/>
  <c r="AI61" i="7"/>
  <c r="AJ61" i="7" s="1"/>
  <c r="AI60" i="7"/>
  <c r="AJ60" i="7" s="1"/>
  <c r="AI62" i="7"/>
  <c r="AJ62" i="7" s="1"/>
  <c r="AI64" i="7"/>
  <c r="AJ64" i="7" s="1"/>
  <c r="AI65" i="7"/>
  <c r="AJ65" i="7" s="1"/>
  <c r="AI68" i="7"/>
  <c r="AJ68" i="7" s="1"/>
  <c r="AI71" i="7"/>
  <c r="AJ71" i="7" s="1"/>
  <c r="AI70" i="7"/>
  <c r="AJ70" i="7" s="1"/>
  <c r="AI6" i="7"/>
  <c r="AJ6" i="7" s="1"/>
  <c r="AI5" i="7"/>
  <c r="AJ5" i="7" s="1"/>
  <c r="AE6" i="3"/>
  <c r="AF6" i="3" s="1"/>
  <c r="AE7" i="3"/>
  <c r="AF7" i="3" s="1"/>
  <c r="AE8" i="3"/>
  <c r="AF8" i="3" s="1"/>
  <c r="AE9" i="3"/>
  <c r="AF9" i="3" s="1"/>
  <c r="AE10" i="3"/>
  <c r="AF10" i="3" s="1"/>
  <c r="AE11" i="3"/>
  <c r="AF11" i="3" s="1"/>
  <c r="AE12" i="3"/>
  <c r="AF12" i="3" s="1"/>
  <c r="AE13" i="3"/>
  <c r="AF13" i="3" s="1"/>
  <c r="AE14" i="3"/>
  <c r="AF14" i="3" s="1"/>
  <c r="AE15" i="3"/>
  <c r="AF15" i="3" s="1"/>
  <c r="AE16" i="3"/>
  <c r="AF16" i="3" s="1"/>
  <c r="AE17" i="3"/>
  <c r="AF17" i="3" s="1"/>
  <c r="AE18" i="3"/>
  <c r="AF18" i="3" s="1"/>
  <c r="AE19" i="3"/>
  <c r="AF19" i="3" s="1"/>
  <c r="AE20" i="3"/>
  <c r="AF20" i="3" s="1"/>
  <c r="AE21" i="3"/>
  <c r="AF21" i="3" s="1"/>
  <c r="AE22" i="3"/>
  <c r="AF22" i="3" s="1"/>
  <c r="AE23" i="3"/>
  <c r="AF23" i="3" s="1"/>
  <c r="AE24" i="3"/>
  <c r="AF24" i="3" s="1"/>
  <c r="AE25" i="3"/>
  <c r="AF25" i="3" s="1"/>
  <c r="AE26" i="3"/>
  <c r="AF26" i="3" s="1"/>
  <c r="AE27" i="3"/>
  <c r="AF27" i="3" s="1"/>
  <c r="AE28" i="3"/>
  <c r="AF28" i="3" s="1"/>
  <c r="AE29" i="3"/>
  <c r="AF29" i="3" s="1"/>
  <c r="AE30" i="3"/>
  <c r="AF30" i="3" s="1"/>
  <c r="AE31" i="3"/>
  <c r="AF31" i="3" s="1"/>
  <c r="AE32" i="3"/>
  <c r="AF32" i="3" s="1"/>
  <c r="AE33" i="3"/>
  <c r="AF33" i="3" s="1"/>
  <c r="AE34" i="3"/>
  <c r="AF34" i="3" s="1"/>
  <c r="AE35" i="3"/>
  <c r="AF35" i="3" s="1"/>
  <c r="AE36" i="3"/>
  <c r="AF36" i="3" s="1"/>
  <c r="AE37" i="3"/>
  <c r="AF37" i="3" s="1"/>
  <c r="AE38" i="3"/>
  <c r="AF38" i="3" s="1"/>
  <c r="AE39" i="3"/>
  <c r="AF39" i="3" s="1"/>
  <c r="AE40" i="3"/>
  <c r="AF40" i="3" s="1"/>
  <c r="AE41" i="3"/>
  <c r="AF41" i="3" s="1"/>
  <c r="AE42" i="3"/>
  <c r="AF42" i="3" s="1"/>
  <c r="AE43" i="3"/>
  <c r="AF43" i="3" s="1"/>
  <c r="AE44" i="3"/>
  <c r="AF44" i="3" s="1"/>
  <c r="AE45" i="3"/>
  <c r="AF45" i="3" s="1"/>
  <c r="AE46" i="3"/>
  <c r="AF46" i="3" s="1"/>
  <c r="AE47" i="3"/>
  <c r="AF47" i="3" s="1"/>
  <c r="AE48" i="3"/>
  <c r="AF48" i="3" s="1"/>
  <c r="AE49" i="3"/>
  <c r="AF49" i="3" s="1"/>
  <c r="AE50" i="3"/>
  <c r="AF50" i="3" s="1"/>
  <c r="AE51" i="3"/>
  <c r="AF51" i="3" s="1"/>
  <c r="AE52" i="3"/>
  <c r="AF52" i="3" s="1"/>
  <c r="AE53" i="3"/>
  <c r="AF53" i="3" s="1"/>
  <c r="AE54" i="3"/>
  <c r="AF54" i="3" s="1"/>
  <c r="AE55" i="3"/>
  <c r="AF55" i="3" s="1"/>
  <c r="AE56" i="3"/>
  <c r="AF56" i="3" s="1"/>
  <c r="AE57" i="3"/>
  <c r="AF57" i="3" s="1"/>
  <c r="AE58" i="3"/>
  <c r="AF58" i="3" s="1"/>
  <c r="AE59" i="3"/>
  <c r="AF59" i="3" s="1"/>
  <c r="AE60" i="3"/>
  <c r="AF60" i="3" s="1"/>
  <c r="AE61" i="3"/>
  <c r="AF61" i="3" s="1"/>
  <c r="AE62" i="3"/>
  <c r="AF62" i="3" s="1"/>
  <c r="AE63" i="3"/>
  <c r="AF63" i="3" s="1"/>
  <c r="AE64" i="3"/>
  <c r="AF64" i="3" s="1"/>
  <c r="AE65" i="3"/>
  <c r="AF65" i="3" s="1"/>
  <c r="AE66" i="3"/>
  <c r="AF66" i="3" s="1"/>
  <c r="AE67" i="3"/>
  <c r="AF67" i="3" s="1"/>
  <c r="AE68" i="3"/>
  <c r="AF68" i="3" s="1"/>
  <c r="AE69" i="3"/>
  <c r="AF69" i="3" s="1"/>
  <c r="AE70" i="3"/>
  <c r="AF70" i="3" s="1"/>
  <c r="AE71" i="3"/>
  <c r="AF71" i="3" s="1"/>
  <c r="AE72" i="3"/>
  <c r="AF72" i="3" s="1"/>
  <c r="AE73" i="3"/>
  <c r="AF73" i="3" s="1"/>
  <c r="AE74" i="3"/>
  <c r="AF74" i="3" s="1"/>
  <c r="AE75" i="3"/>
  <c r="AF75" i="3" s="1"/>
  <c r="AE76" i="3"/>
  <c r="AF76" i="3" s="1"/>
  <c r="AE77" i="3"/>
  <c r="AF77" i="3" s="1"/>
  <c r="AE78" i="3"/>
  <c r="AF78" i="3" s="1"/>
  <c r="AE79" i="3"/>
  <c r="AF79" i="3" s="1"/>
  <c r="AE80" i="3"/>
  <c r="AF80" i="3" s="1"/>
  <c r="AE81" i="3"/>
  <c r="AF81" i="3" s="1"/>
  <c r="AE82" i="3"/>
  <c r="AF82" i="3" s="1"/>
  <c r="AE83" i="3"/>
  <c r="AF83" i="3" s="1"/>
  <c r="AE5" i="3"/>
  <c r="AF5" i="3" s="1"/>
  <c r="AI7" i="5"/>
  <c r="AI6" i="5"/>
  <c r="AI9" i="5"/>
  <c r="AI8" i="5"/>
  <c r="AI10" i="5"/>
  <c r="AI11" i="5"/>
  <c r="AI12" i="5"/>
  <c r="AI13" i="5"/>
  <c r="AI14" i="5"/>
  <c r="AI16" i="5"/>
  <c r="AI17" i="5"/>
  <c r="AI15" i="5"/>
  <c r="AI18" i="5"/>
  <c r="AI19" i="5"/>
  <c r="AI20" i="5"/>
  <c r="AI21" i="5"/>
  <c r="AI22" i="5"/>
  <c r="AI23" i="5"/>
  <c r="AI24" i="5"/>
  <c r="AI26" i="5"/>
  <c r="AI27" i="5"/>
  <c r="AI25" i="5"/>
  <c r="AI28" i="5"/>
  <c r="AI40" i="5"/>
  <c r="AI32" i="5"/>
  <c r="AI29" i="5"/>
  <c r="AI30" i="5"/>
  <c r="AI31" i="5"/>
  <c r="AI33" i="5"/>
  <c r="AI34" i="5"/>
  <c r="AI35" i="5"/>
  <c r="AI36" i="5"/>
  <c r="AI37" i="5"/>
  <c r="AI38" i="5"/>
  <c r="AI39" i="5"/>
  <c r="AI5" i="5"/>
  <c r="AJ7" i="5" l="1"/>
  <c r="AJ6" i="5"/>
  <c r="AJ9" i="5"/>
  <c r="AJ8" i="5"/>
  <c r="AJ10" i="5"/>
  <c r="AJ11" i="5"/>
  <c r="AJ12" i="5"/>
  <c r="AJ13" i="5"/>
  <c r="AJ14" i="5"/>
  <c r="AJ16" i="5"/>
  <c r="AJ17" i="5"/>
  <c r="AJ15" i="5"/>
  <c r="AJ18" i="5"/>
  <c r="AJ19" i="5"/>
  <c r="AJ20" i="5"/>
  <c r="AJ21" i="5"/>
  <c r="AJ22" i="5"/>
  <c r="AJ23" i="5"/>
  <c r="AJ24" i="5"/>
  <c r="AJ26" i="5"/>
  <c r="AJ27" i="5"/>
  <c r="AJ25" i="5"/>
  <c r="AJ28" i="5"/>
  <c r="AJ40" i="5"/>
  <c r="AJ32" i="5"/>
  <c r="AJ29" i="5"/>
  <c r="AJ30" i="5"/>
  <c r="AJ31" i="5"/>
  <c r="AJ33" i="5"/>
  <c r="AJ34" i="5"/>
  <c r="AJ35" i="5"/>
  <c r="AJ36" i="5"/>
  <c r="AJ37" i="5"/>
  <c r="AJ38" i="5"/>
  <c r="AJ39" i="5"/>
  <c r="AJ5" i="5"/>
  <c r="S32" i="2" l="1"/>
  <c r="C32" i="2" s="1"/>
  <c r="S37" i="2"/>
  <c r="C37" i="2" s="1"/>
  <c r="S15" i="2"/>
  <c r="S11" i="2"/>
  <c r="S22" i="2"/>
  <c r="S14" i="2"/>
  <c r="S25" i="2"/>
  <c r="S20" i="2"/>
  <c r="S7" i="2"/>
  <c r="S23" i="2"/>
  <c r="S13" i="2"/>
  <c r="S12" i="2"/>
  <c r="S26" i="2"/>
  <c r="S6" i="2"/>
  <c r="S9" i="2"/>
  <c r="S10" i="2"/>
  <c r="S19" i="2"/>
  <c r="S5" i="2"/>
  <c r="S16" i="2"/>
  <c r="S30" i="2"/>
  <c r="C30" i="2" s="1"/>
  <c r="S8" i="2"/>
  <c r="S17" i="2"/>
  <c r="S21" i="2"/>
  <c r="S24" i="2"/>
  <c r="S18" i="2"/>
  <c r="J39" i="2"/>
  <c r="C39" i="2" s="1"/>
  <c r="J24" i="2"/>
  <c r="J21" i="2"/>
  <c r="J38" i="2"/>
  <c r="C38" i="2" s="1"/>
  <c r="J17" i="2"/>
  <c r="J8" i="2"/>
  <c r="J29" i="2"/>
  <c r="C29" i="2" s="1"/>
  <c r="J16" i="2"/>
  <c r="J19" i="2"/>
  <c r="J10" i="2"/>
  <c r="J36" i="2"/>
  <c r="C36" i="2" s="1"/>
  <c r="J9" i="2"/>
  <c r="J6" i="2"/>
  <c r="J26" i="2"/>
  <c r="J12" i="2"/>
  <c r="J13" i="2"/>
  <c r="J27" i="2"/>
  <c r="C27" i="2" s="1"/>
  <c r="J33" i="2"/>
  <c r="C33" i="2" s="1"/>
  <c r="J31" i="2"/>
  <c r="C31" i="2" s="1"/>
  <c r="J23" i="2"/>
  <c r="J7" i="2"/>
  <c r="J28" i="2"/>
  <c r="C28" i="2" s="1"/>
  <c r="J35" i="2"/>
  <c r="C35" i="2" s="1"/>
  <c r="J20" i="2"/>
  <c r="J25" i="2"/>
  <c r="J14" i="2"/>
  <c r="J22" i="2"/>
  <c r="J11" i="2"/>
  <c r="J15" i="2"/>
  <c r="J34" i="2"/>
  <c r="C34" i="2" s="1"/>
  <c r="J18" i="2"/>
  <c r="J5" i="2"/>
  <c r="C7" i="2" l="1"/>
  <c r="C6" i="2"/>
  <c r="C15" i="2"/>
  <c r="C11" i="2"/>
  <c r="C26" i="2"/>
  <c r="C21" i="2"/>
  <c r="C23" i="2"/>
  <c r="C13" i="2"/>
  <c r="C24" i="2"/>
  <c r="C8" i="2"/>
  <c r="C12" i="2"/>
  <c r="C20" i="2"/>
  <c r="C14" i="2"/>
  <c r="C10" i="2"/>
  <c r="C19" i="2"/>
  <c r="C9" i="2"/>
  <c r="C5" i="2"/>
  <c r="C16" i="2"/>
  <c r="C22" i="2"/>
  <c r="C25" i="2"/>
  <c r="C18" i="2"/>
  <c r="C17" i="2"/>
  <c r="AF9" i="4"/>
  <c r="AF6" i="4"/>
  <c r="AF5" i="4"/>
  <c r="AF13" i="4"/>
  <c r="AF12" i="4"/>
  <c r="AF10" i="4"/>
  <c r="AF11" i="4"/>
  <c r="AF7" i="4"/>
  <c r="L7" i="8" l="1"/>
  <c r="L6" i="8"/>
  <c r="L8" i="8"/>
  <c r="L9" i="8"/>
  <c r="L10" i="8"/>
  <c r="L11" i="8"/>
  <c r="L12" i="8"/>
  <c r="L13" i="8"/>
  <c r="L14" i="8"/>
  <c r="L15" i="8"/>
  <c r="L16" i="8"/>
  <c r="C16" i="8" s="1"/>
  <c r="L5" i="8"/>
  <c r="L6" i="6"/>
  <c r="C6" i="6" s="1"/>
  <c r="L7" i="6"/>
  <c r="C7" i="6" s="1"/>
  <c r="L8" i="6"/>
  <c r="C8" i="6" s="1"/>
  <c r="L9" i="6"/>
  <c r="C9" i="6" s="1"/>
  <c r="L10" i="6"/>
  <c r="C10" i="6" s="1"/>
  <c r="L13" i="6"/>
  <c r="C13" i="6" s="1"/>
  <c r="L11" i="6"/>
  <c r="C11" i="6" s="1"/>
  <c r="L5" i="6"/>
  <c r="C5" i="6" s="1"/>
  <c r="S10" i="6" l="1"/>
  <c r="S9" i="6"/>
  <c r="S8" i="6"/>
  <c r="S7" i="6"/>
  <c r="S6" i="6"/>
  <c r="S5" i="6"/>
  <c r="AI10" i="8"/>
  <c r="AI13" i="8" l="1"/>
  <c r="V8" i="8"/>
  <c r="C8" i="8" s="1"/>
  <c r="AI8" i="8"/>
  <c r="V7" i="8"/>
  <c r="C7" i="8" s="1"/>
  <c r="AI7" i="8"/>
  <c r="AI9" i="8"/>
  <c r="R6" i="6"/>
  <c r="AI6" i="6"/>
  <c r="V6" i="8"/>
  <c r="C6" i="8" s="1"/>
  <c r="AI6" i="8"/>
  <c r="V15" i="8"/>
  <c r="C15" i="8" s="1"/>
  <c r="R5" i="6"/>
  <c r="AI5" i="6"/>
  <c r="AI8" i="6"/>
  <c r="V14" i="8"/>
  <c r="C14" i="8" s="1"/>
  <c r="R9" i="6"/>
  <c r="AI9" i="6"/>
  <c r="V11" i="8"/>
  <c r="C11" i="8" s="1"/>
  <c r="AI11" i="8"/>
  <c r="R7" i="6"/>
  <c r="AI7" i="6"/>
  <c r="V5" i="8"/>
  <c r="C5" i="8" s="1"/>
  <c r="AI5" i="8"/>
  <c r="V12" i="8"/>
  <c r="C12" i="8" s="1"/>
  <c r="AI12" i="8"/>
  <c r="R10" i="6"/>
  <c r="AI10" i="6"/>
  <c r="R13" i="8"/>
  <c r="V13" i="8"/>
  <c r="C13" i="8" s="1"/>
  <c r="R9" i="8"/>
  <c r="V9" i="8"/>
  <c r="C9" i="8" s="1"/>
  <c r="R10" i="8"/>
  <c r="V10" i="8"/>
  <c r="C10" i="8" s="1"/>
  <c r="R6" i="8"/>
  <c r="R15" i="8"/>
  <c r="R5" i="8"/>
  <c r="R12" i="8"/>
  <c r="R11" i="8"/>
  <c r="R8" i="8"/>
  <c r="R7" i="8"/>
  <c r="R14" i="8"/>
  <c r="R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Durben</author>
  </authors>
  <commentList>
    <comment ref="P17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7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7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7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7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8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Durben</author>
  </authors>
  <commentList>
    <comment ref="P8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8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8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8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Durben</author>
  </authors>
  <commentList>
    <comment ref="G1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4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Athlete did not start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Durben</author>
  </authors>
  <commentList>
    <comment ref="AA3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Athlete did not start</t>
        </r>
      </text>
    </comment>
  </commentList>
</comments>
</file>

<file path=xl/sharedStrings.xml><?xml version="1.0" encoding="utf-8"?>
<sst xmlns="http://schemas.openxmlformats.org/spreadsheetml/2006/main" count="2292" uniqueCount="1027">
  <si>
    <t>Total</t>
  </si>
  <si>
    <t>Olympic Tryout 1</t>
  </si>
  <si>
    <t>Last</t>
  </si>
  <si>
    <t>First</t>
  </si>
  <si>
    <t>Day1</t>
  </si>
  <si>
    <t>x1</t>
  </si>
  <si>
    <t>x2</t>
  </si>
  <si>
    <t>Tx</t>
  </si>
  <si>
    <t>ABELN</t>
  </si>
  <si>
    <t>Katelyn</t>
  </si>
  <si>
    <t>KORKHIN</t>
  </si>
  <si>
    <t>Ada</t>
  </si>
  <si>
    <t>LAGAN</t>
  </si>
  <si>
    <t>Alexis</t>
  </si>
  <si>
    <t>EMMERT TRACIAK</t>
  </si>
  <si>
    <t>Lisa</t>
  </si>
  <si>
    <t>SANGHERA</t>
  </si>
  <si>
    <t>Suman</t>
  </si>
  <si>
    <t>TOBAR PRADO</t>
  </si>
  <si>
    <t>Nathalia</t>
  </si>
  <si>
    <t>DEOKULE</t>
  </si>
  <si>
    <t>Ankita</t>
  </si>
  <si>
    <t>UPTAGRAFFT</t>
  </si>
  <si>
    <t>Sandra</t>
  </si>
  <si>
    <t>WYGANS</t>
  </si>
  <si>
    <t>Makenzieanne</t>
  </si>
  <si>
    <t>CHANDA</t>
  </si>
  <si>
    <t>Mehr</t>
  </si>
  <si>
    <t>EDDY</t>
  </si>
  <si>
    <t>Georgia</t>
  </si>
  <si>
    <t>BLANKENSHIP</t>
  </si>
  <si>
    <t>Cadence</t>
  </si>
  <si>
    <t>VARADI</t>
  </si>
  <si>
    <t>Kathleen</t>
  </si>
  <si>
    <t>HALL</t>
  </si>
  <si>
    <t>Martha</t>
  </si>
  <si>
    <t>LEVERETT</t>
  </si>
  <si>
    <t>Henry</t>
  </si>
  <si>
    <t>SANDERSON</t>
  </si>
  <si>
    <t>Keith</t>
  </si>
  <si>
    <t>MCNALLY</t>
  </si>
  <si>
    <t>John</t>
  </si>
  <si>
    <t>KAMATH</t>
  </si>
  <si>
    <t>Pranav</t>
  </si>
  <si>
    <t>STONE</t>
  </si>
  <si>
    <t>Austin</t>
  </si>
  <si>
    <t>SIMPSON</t>
  </si>
  <si>
    <t>Blaine</t>
  </si>
  <si>
    <t>DSQ</t>
  </si>
  <si>
    <t>LAING</t>
  </si>
  <si>
    <t>Brennan</t>
  </si>
  <si>
    <t>PITSOULIS</t>
  </si>
  <si>
    <t>Kostantinos</t>
  </si>
  <si>
    <t>PIRAVIPERUMAL</t>
  </si>
  <si>
    <t>Kumar</t>
  </si>
  <si>
    <t>DNS</t>
  </si>
  <si>
    <t>RUBLE</t>
  </si>
  <si>
    <t>Ronald</t>
  </si>
  <si>
    <t>Day2</t>
  </si>
  <si>
    <t>James</t>
  </si>
  <si>
    <t>SMITH</t>
  </si>
  <si>
    <t>Remington</t>
  </si>
  <si>
    <t>SHI</t>
  </si>
  <si>
    <t>Jay</t>
  </si>
  <si>
    <t>LUTZ</t>
  </si>
  <si>
    <t>Anthony</t>
  </si>
  <si>
    <t>GENS</t>
  </si>
  <si>
    <t>Samuel</t>
  </si>
  <si>
    <t>SCHMELTZER</t>
  </si>
  <si>
    <t>Timothy</t>
  </si>
  <si>
    <t>MOWRER</t>
  </si>
  <si>
    <t>Nick</t>
  </si>
  <si>
    <t>GRAY</t>
  </si>
  <si>
    <t>Richard</t>
  </si>
  <si>
    <t>ORVIN</t>
  </si>
  <si>
    <t>Jason</t>
  </si>
  <si>
    <t>HERNDON</t>
  </si>
  <si>
    <t>KALINICHENKO</t>
  </si>
  <si>
    <t>Sergey</t>
  </si>
  <si>
    <t>BAGASRA</t>
  </si>
  <si>
    <t>Ammar</t>
  </si>
  <si>
    <t>MUTUMANJE</t>
  </si>
  <si>
    <t>Marshall</t>
  </si>
  <si>
    <t>TURNER</t>
  </si>
  <si>
    <t>Chase</t>
  </si>
  <si>
    <t>COLLIN</t>
  </si>
  <si>
    <t>KRAVCHENKO</t>
  </si>
  <si>
    <t>Sergiy</t>
  </si>
  <si>
    <t>BETTERLY</t>
  </si>
  <si>
    <t>David</t>
  </si>
  <si>
    <t>DU</t>
  </si>
  <si>
    <t>Yucun</t>
  </si>
  <si>
    <t>ROBERTS</t>
  </si>
  <si>
    <t>Andrew</t>
  </si>
  <si>
    <t>MURRAY</t>
  </si>
  <si>
    <t>Owen</t>
  </si>
  <si>
    <t>CANNON</t>
  </si>
  <si>
    <t>Patrick</t>
  </si>
  <si>
    <t>GALE</t>
  </si>
  <si>
    <t>Lawrence</t>
  </si>
  <si>
    <t>joseph</t>
  </si>
  <si>
    <t>YOKE</t>
  </si>
  <si>
    <t>Lake</t>
  </si>
  <si>
    <t>KRAFT</t>
  </si>
  <si>
    <t>WINKLEY</t>
  </si>
  <si>
    <t>Cash</t>
  </si>
  <si>
    <t>MILCHANOWSKI</t>
  </si>
  <si>
    <t>Jack</t>
  </si>
  <si>
    <t>ZWART</t>
  </si>
  <si>
    <t>Cameron</t>
  </si>
  <si>
    <t>Abbie</t>
  </si>
  <si>
    <t>ALLAN</t>
  </si>
  <si>
    <t>Eva</t>
  </si>
  <si>
    <t>NEVIN</t>
  </si>
  <si>
    <t>Soraya</t>
  </si>
  <si>
    <t>Olympic Tryout 2</t>
  </si>
  <si>
    <t>Grand Total</t>
  </si>
  <si>
    <t>X1</t>
  </si>
  <si>
    <t>X2</t>
  </si>
  <si>
    <t>MTotal</t>
  </si>
  <si>
    <t>Final</t>
  </si>
  <si>
    <t>Tr2</t>
  </si>
  <si>
    <t>FP</t>
  </si>
  <si>
    <t>BELL</t>
  </si>
  <si>
    <t>KIM</t>
  </si>
  <si>
    <t>HUR</t>
  </si>
  <si>
    <t>LEE</t>
  </si>
  <si>
    <t>FETZER</t>
  </si>
  <si>
    <t>CHOI</t>
  </si>
  <si>
    <t>PERKINS</t>
  </si>
  <si>
    <t>GIBSON</t>
  </si>
  <si>
    <t>FENG</t>
  </si>
  <si>
    <t xml:space="preserve">TORRENCE </t>
  </si>
  <si>
    <t>SPARLIN</t>
  </si>
  <si>
    <t>NIE</t>
  </si>
  <si>
    <t>MICK</t>
  </si>
  <si>
    <t>MIN</t>
  </si>
  <si>
    <t>KO</t>
  </si>
  <si>
    <t>TAIRNEY</t>
  </si>
  <si>
    <t>CHUNG</t>
  </si>
  <si>
    <t>CREASY</t>
  </si>
  <si>
    <t>Joseph</t>
  </si>
  <si>
    <t>KOH</t>
  </si>
  <si>
    <t>Marcus</t>
  </si>
  <si>
    <t>KLEMP</t>
  </si>
  <si>
    <t>Nathan</t>
  </si>
  <si>
    <t>BAE</t>
  </si>
  <si>
    <t>Reese</t>
  </si>
  <si>
    <t>METZLER</t>
  </si>
  <si>
    <t>Mark</t>
  </si>
  <si>
    <t>SHEN</t>
  </si>
  <si>
    <t>Ethan</t>
  </si>
  <si>
    <t>LI</t>
  </si>
  <si>
    <t>Colter</t>
  </si>
  <si>
    <t>CORNWELL</t>
  </si>
  <si>
    <t>LIM</t>
  </si>
  <si>
    <t>Eugene</t>
  </si>
  <si>
    <t>BERMAN</t>
  </si>
  <si>
    <t>Zane</t>
  </si>
  <si>
    <t>JONES</t>
  </si>
  <si>
    <t>Bryce</t>
  </si>
  <si>
    <t>BECKMAN</t>
  </si>
  <si>
    <t>BEDORD</t>
  </si>
  <si>
    <t>Ian Jake</t>
  </si>
  <si>
    <t>Walter</t>
  </si>
  <si>
    <t>ARMITAGE</t>
  </si>
  <si>
    <t>Terry</t>
  </si>
  <si>
    <t>Julian</t>
  </si>
  <si>
    <t>LIN</t>
  </si>
  <si>
    <t>CARBAUGH</t>
  </si>
  <si>
    <t>Benjamin</t>
  </si>
  <si>
    <t>CURRY</t>
  </si>
  <si>
    <t>Carson</t>
  </si>
  <si>
    <t>LIU</t>
  </si>
  <si>
    <t>Zachary</t>
  </si>
  <si>
    <t>CUNDY</t>
  </si>
  <si>
    <t>Guanqi</t>
  </si>
  <si>
    <t>DING</t>
  </si>
  <si>
    <t>Leon</t>
  </si>
  <si>
    <t>Zhiyue</t>
  </si>
  <si>
    <t>HAN</t>
  </si>
  <si>
    <t>Weston</t>
  </si>
  <si>
    <t>HALE</t>
  </si>
  <si>
    <t>WISMAN</t>
  </si>
  <si>
    <t>Jober</t>
  </si>
  <si>
    <t>VELASCO</t>
  </si>
  <si>
    <t>Seohoo</t>
  </si>
  <si>
    <t>Comp Total</t>
  </si>
  <si>
    <t>Danae</t>
  </si>
  <si>
    <t>Lucia</t>
  </si>
  <si>
    <t>Olivia</t>
  </si>
  <si>
    <t>Jia</t>
  </si>
  <si>
    <t>Abby</t>
  </si>
  <si>
    <t>Rachel</t>
  </si>
  <si>
    <t>Alyssa</t>
  </si>
  <si>
    <t>Scarlett</t>
  </si>
  <si>
    <t>Ena</t>
  </si>
  <si>
    <t>Sheng</t>
  </si>
  <si>
    <t>Molly</t>
  </si>
  <si>
    <t>Allison</t>
  </si>
  <si>
    <t>Jireh</t>
  </si>
  <si>
    <t>Isabelle</t>
  </si>
  <si>
    <t>Emily</t>
  </si>
  <si>
    <t>Billie</t>
  </si>
  <si>
    <t>Young</t>
  </si>
  <si>
    <t>Irene</t>
  </si>
  <si>
    <t>Hayden</t>
  </si>
  <si>
    <t>Yuri</t>
  </si>
  <si>
    <t>Jennifer</t>
  </si>
  <si>
    <t>MOORE</t>
  </si>
  <si>
    <t>BURROW</t>
  </si>
  <si>
    <t>Elijah</t>
  </si>
  <si>
    <t>BUTLER</t>
  </si>
  <si>
    <t>Dylan</t>
  </si>
  <si>
    <t>ZAUN</t>
  </si>
  <si>
    <t>OBERLE</t>
  </si>
  <si>
    <t>TUCKER</t>
  </si>
  <si>
    <t>SOULE</t>
  </si>
  <si>
    <t>STELTER</t>
  </si>
  <si>
    <t>MADDALENA</t>
  </si>
  <si>
    <t>WEISZ</t>
  </si>
  <si>
    <t>HAVERHILL</t>
  </si>
  <si>
    <t>HEMPHILL</t>
  </si>
  <si>
    <t>ZYCH</t>
  </si>
  <si>
    <t>THRASHER</t>
  </si>
  <si>
    <t>OSSI</t>
  </si>
  <si>
    <t>DINH</t>
  </si>
  <si>
    <t>PROBST</t>
  </si>
  <si>
    <t>GORDON</t>
  </si>
  <si>
    <t>D'SOUZA</t>
  </si>
  <si>
    <t>WALTER</t>
  </si>
  <si>
    <t>WALRATH</t>
  </si>
  <si>
    <t>BEARD</t>
  </si>
  <si>
    <t>CHARLES</t>
  </si>
  <si>
    <t>SPENCER</t>
  </si>
  <si>
    <t>DEMERLE</t>
  </si>
  <si>
    <t>WATTS</t>
  </si>
  <si>
    <t>DERTING</t>
  </si>
  <si>
    <t>SULLIVAN</t>
  </si>
  <si>
    <t>BROWN</t>
  </si>
  <si>
    <t>MCGHIN</t>
  </si>
  <si>
    <t>CAMP</t>
  </si>
  <si>
    <t>MARSH</t>
  </si>
  <si>
    <t>PEREIRA</t>
  </si>
  <si>
    <t>LARSON</t>
  </si>
  <si>
    <t>MOYER</t>
  </si>
  <si>
    <t>BLAKE</t>
  </si>
  <si>
    <t>SPANIC</t>
  </si>
  <si>
    <t>KRING</t>
  </si>
  <si>
    <t>LEPPERT</t>
  </si>
  <si>
    <t>WHITE</t>
  </si>
  <si>
    <t>PASSMORE</t>
  </si>
  <si>
    <t>LAMB</t>
  </si>
  <si>
    <t>CAMERON</t>
  </si>
  <si>
    <t>FOLEY</t>
  </si>
  <si>
    <t>WARSAW</t>
  </si>
  <si>
    <t>FOUST</t>
  </si>
  <si>
    <t>HENRY</t>
  </si>
  <si>
    <t>BODROGI</t>
  </si>
  <si>
    <t>MCCLUNG</t>
  </si>
  <si>
    <t>STANTON</t>
  </si>
  <si>
    <t>WEATHERFORD</t>
  </si>
  <si>
    <t>ANTWILER</t>
  </si>
  <si>
    <t>CURTIS</t>
  </si>
  <si>
    <t>GALLAGHER</t>
  </si>
  <si>
    <t>PALAMARA</t>
  </si>
  <si>
    <t>PEAY</t>
  </si>
  <si>
    <t>Sagen</t>
  </si>
  <si>
    <t>Mary</t>
  </si>
  <si>
    <t>Katie</t>
  </si>
  <si>
    <t>Jeanne</t>
  </si>
  <si>
    <t>Kristen</t>
  </si>
  <si>
    <t>Gabriela</t>
  </si>
  <si>
    <t>Cecelia</t>
  </si>
  <si>
    <t>Gracie</t>
  </si>
  <si>
    <t>Elizabeth</t>
  </si>
  <si>
    <t>Abigail</t>
  </si>
  <si>
    <t>Peninah</t>
  </si>
  <si>
    <t>Elysa</t>
  </si>
  <si>
    <t>Emme</t>
  </si>
  <si>
    <t>Sarah</t>
  </si>
  <si>
    <t>Stephanie</t>
  </si>
  <si>
    <t>Rachael</t>
  </si>
  <si>
    <t>Katrina</t>
  </si>
  <si>
    <t>Victoria</t>
  </si>
  <si>
    <t>Bremen</t>
  </si>
  <si>
    <t>Katlyn</t>
  </si>
  <si>
    <t>Malori</t>
  </si>
  <si>
    <t>Camryn</t>
  </si>
  <si>
    <t>Addy</t>
  </si>
  <si>
    <t>Emma</t>
  </si>
  <si>
    <t>Makenzie</t>
  </si>
  <si>
    <t>Madalyn</t>
  </si>
  <si>
    <t>Ashlyn</t>
  </si>
  <si>
    <t>Lara</t>
  </si>
  <si>
    <t>Mackenzie</t>
  </si>
  <si>
    <t>Charlotte</t>
  </si>
  <si>
    <t xml:space="preserve">Anne </t>
  </si>
  <si>
    <t>Alison</t>
  </si>
  <si>
    <t>Virginia</t>
  </si>
  <si>
    <t>Brianna</t>
  </si>
  <si>
    <t>Isabella</t>
  </si>
  <si>
    <t>BALDWIN</t>
  </si>
  <si>
    <t>Mikole</t>
  </si>
  <si>
    <t>HOGAN</t>
  </si>
  <si>
    <t>Regan</t>
  </si>
  <si>
    <t>DIAMOND</t>
  </si>
  <si>
    <t>TORRENCE</t>
  </si>
  <si>
    <t>Angeline</t>
  </si>
  <si>
    <t>Sophia</t>
  </si>
  <si>
    <t>CRUZ</t>
  </si>
  <si>
    <t>Kamdyn</t>
  </si>
  <si>
    <t>MCFARLAND</t>
  </si>
  <si>
    <t>Diana</t>
  </si>
  <si>
    <t>Andrea</t>
  </si>
  <si>
    <t>PALAFOX</t>
  </si>
  <si>
    <t>Bethany</t>
  </si>
  <si>
    <t>Marissa</t>
  </si>
  <si>
    <t>FEDORA</t>
  </si>
  <si>
    <t>PRUDEN</t>
  </si>
  <si>
    <t>Rebecca</t>
  </si>
  <si>
    <t>Megan</t>
  </si>
  <si>
    <t>Rylie</t>
  </si>
  <si>
    <t>Briley</t>
  </si>
  <si>
    <t>SRALLA</t>
  </si>
  <si>
    <t>Julianna</t>
  </si>
  <si>
    <t>HAYS</t>
  </si>
  <si>
    <t>Marina</t>
  </si>
  <si>
    <t>GONZALEZ</t>
  </si>
  <si>
    <t>Elisa</t>
  </si>
  <si>
    <t>BOOZER</t>
  </si>
  <si>
    <t>Viola</t>
  </si>
  <si>
    <t>ALLEN</t>
  </si>
  <si>
    <t>TEDESCHI</t>
  </si>
  <si>
    <t>Kiley</t>
  </si>
  <si>
    <t>Jadyn</t>
  </si>
  <si>
    <t>MORGAN</t>
  </si>
  <si>
    <t>Martina</t>
  </si>
  <si>
    <t>GRATZ</t>
  </si>
  <si>
    <t>Addison</t>
  </si>
  <si>
    <t>Courtney</t>
  </si>
  <si>
    <t>ALLISON</t>
  </si>
  <si>
    <t>Carley</t>
  </si>
  <si>
    <t>SEABROOKE</t>
  </si>
  <si>
    <t>Savannah</t>
  </si>
  <si>
    <t>CRIDDLE</t>
  </si>
  <si>
    <t>Alysa</t>
  </si>
  <si>
    <t>YANCEY</t>
  </si>
  <si>
    <t>Gabrielle</t>
  </si>
  <si>
    <t>AYERS</t>
  </si>
  <si>
    <t>Ashton</t>
  </si>
  <si>
    <t>ARLINGTON</t>
  </si>
  <si>
    <t>MLeah</t>
  </si>
  <si>
    <t>LAMBDIN</t>
  </si>
  <si>
    <t>Josie</t>
  </si>
  <si>
    <t>EICHMANN</t>
  </si>
  <si>
    <t>Danjela Jordan</t>
  </si>
  <si>
    <t>DE JESUS</t>
  </si>
  <si>
    <t>Kennedy</t>
  </si>
  <si>
    <t>WELLS</t>
  </si>
  <si>
    <t>Maya</t>
  </si>
  <si>
    <t>Kayla</t>
  </si>
  <si>
    <t>RIEWE</t>
  </si>
  <si>
    <t>Brenna</t>
  </si>
  <si>
    <t>GREEN</t>
  </si>
  <si>
    <t>Ellis</t>
  </si>
  <si>
    <t>Morgan</t>
  </si>
  <si>
    <t>SITRA</t>
  </si>
  <si>
    <t>Hannah</t>
  </si>
  <si>
    <t>DUFRESNE</t>
  </si>
  <si>
    <t>Simr</t>
  </si>
  <si>
    <t>SANDHU</t>
  </si>
  <si>
    <t>MUSGRAVE</t>
  </si>
  <si>
    <t>Meredith</t>
  </si>
  <si>
    <t>STUART</t>
  </si>
  <si>
    <t>Karis</t>
  </si>
  <si>
    <t>JUNKER</t>
  </si>
  <si>
    <t>TONEL</t>
  </si>
  <si>
    <t>Susan</t>
  </si>
  <si>
    <t>CARTER</t>
  </si>
  <si>
    <t>Ainsley</t>
  </si>
  <si>
    <t>Kameron</t>
  </si>
  <si>
    <t>Lauren</t>
  </si>
  <si>
    <t>KADOOKA</t>
  </si>
  <si>
    <t>SUTHERLIN</t>
  </si>
  <si>
    <t>Lily</t>
  </si>
  <si>
    <t>MILLER</t>
  </si>
  <si>
    <t>Brooklynne</t>
  </si>
  <si>
    <t>Lea</t>
  </si>
  <si>
    <t>HURLEY</t>
  </si>
  <si>
    <t>MILLIGAN</t>
  </si>
  <si>
    <t>Gretchen</t>
  </si>
  <si>
    <t>SCHLEINKOFER</t>
  </si>
  <si>
    <t>TODD</t>
  </si>
  <si>
    <t>Emrie</t>
  </si>
  <si>
    <t>FAST-CLARKE</t>
  </si>
  <si>
    <t>Bella</t>
  </si>
  <si>
    <t>GAMEZ</t>
  </si>
  <si>
    <t>Aditi</t>
  </si>
  <si>
    <t>CHUTKE</t>
  </si>
  <si>
    <t>Skye</t>
  </si>
  <si>
    <t>YOUNGBLOOD</t>
  </si>
  <si>
    <t>Chloe</t>
  </si>
  <si>
    <t>SHANNON</t>
  </si>
  <si>
    <t>Cadince</t>
  </si>
  <si>
    <t>MCGRATH</t>
  </si>
  <si>
    <t>Naya</t>
  </si>
  <si>
    <t>TALARICO</t>
  </si>
  <si>
    <t>Allie</t>
  </si>
  <si>
    <t>ESSER</t>
  </si>
  <si>
    <t>Aubrey</t>
  </si>
  <si>
    <t>SUMMERS</t>
  </si>
  <si>
    <t>MARNE</t>
  </si>
  <si>
    <t>Mallory</t>
  </si>
  <si>
    <t>EDWARDS</t>
  </si>
  <si>
    <t>Holly</t>
  </si>
  <si>
    <t>YORK</t>
  </si>
  <si>
    <t>Julia</t>
  </si>
  <si>
    <t>CZERNIK</t>
  </si>
  <si>
    <t>Ava</t>
  </si>
  <si>
    <t>Erica</t>
  </si>
  <si>
    <t>HASTINGS</t>
  </si>
  <si>
    <t>Ashley</t>
  </si>
  <si>
    <t>CARR</t>
  </si>
  <si>
    <t>Avery</t>
  </si>
  <si>
    <t>SCHMIDT</t>
  </si>
  <si>
    <t>Jagrieliz</t>
  </si>
  <si>
    <t>IRIZARRYVEGA</t>
  </si>
  <si>
    <t>Jesse</t>
  </si>
  <si>
    <t>Suhaavie</t>
  </si>
  <si>
    <t>Peyton</t>
  </si>
  <si>
    <t>MITCHELL</t>
  </si>
  <si>
    <t>Cora</t>
  </si>
  <si>
    <t>LAVE</t>
  </si>
  <si>
    <t>TIESZEN</t>
  </si>
  <si>
    <t>Sophie</t>
  </si>
  <si>
    <t>WILTS</t>
  </si>
  <si>
    <t>Mataya</t>
  </si>
  <si>
    <t>Sydney</t>
  </si>
  <si>
    <t>Nicole</t>
  </si>
  <si>
    <t>BERGER</t>
  </si>
  <si>
    <t>Allyn</t>
  </si>
  <si>
    <t>CARPENTER</t>
  </si>
  <si>
    <t>Nanditha</t>
  </si>
  <si>
    <t>SHARATH</t>
  </si>
  <si>
    <t>ANDERSON</t>
  </si>
  <si>
    <t>Aviana</t>
  </si>
  <si>
    <t>BIERL</t>
  </si>
  <si>
    <t>Caylynn</t>
  </si>
  <si>
    <t>PRICE</t>
  </si>
  <si>
    <t>TAYLOR-ODGREN</t>
  </si>
  <si>
    <t>Cecilia</t>
  </si>
  <si>
    <t>YEH</t>
  </si>
  <si>
    <t>Mattie</t>
  </si>
  <si>
    <t>SAPP</t>
  </si>
  <si>
    <t>Lilly</t>
  </si>
  <si>
    <t>SOJOURNER</t>
  </si>
  <si>
    <t>Maggie</t>
  </si>
  <si>
    <t>Madison</t>
  </si>
  <si>
    <t>RAYBURN</t>
  </si>
  <si>
    <t>HAINES</t>
  </si>
  <si>
    <t>Grace</t>
  </si>
  <si>
    <t>BLEDSOE</t>
  </si>
  <si>
    <t>Chiara</t>
  </si>
  <si>
    <t>SYLVIA</t>
  </si>
  <si>
    <t>EVANS</t>
  </si>
  <si>
    <t>TIEZEN</t>
  </si>
  <si>
    <t>Renee</t>
  </si>
  <si>
    <t>SERMARINI</t>
  </si>
  <si>
    <t>SAR</t>
  </si>
  <si>
    <t>Gabriella</t>
  </si>
  <si>
    <t>Madeline</t>
  </si>
  <si>
    <t>YANIEC</t>
  </si>
  <si>
    <t>Rylee</t>
  </si>
  <si>
    <t>WILSON</t>
  </si>
  <si>
    <t>Josephine</t>
  </si>
  <si>
    <t>JAMISON</t>
  </si>
  <si>
    <t>Harper</t>
  </si>
  <si>
    <t>Brooklyn</t>
  </si>
  <si>
    <t>SHELY</t>
  </si>
  <si>
    <t>Mia</t>
  </si>
  <si>
    <t>CRANWELL</t>
  </si>
  <si>
    <t>WIPFF</t>
  </si>
  <si>
    <t>Elle</t>
  </si>
  <si>
    <t>Breanna</t>
  </si>
  <si>
    <t>WHINERY</t>
  </si>
  <si>
    <t>Rory</t>
  </si>
  <si>
    <t>CLAUSSEN</t>
  </si>
  <si>
    <t>Rhiannon</t>
  </si>
  <si>
    <t>Haylie</t>
  </si>
  <si>
    <t>GARCIA</t>
  </si>
  <si>
    <t>Natalie</t>
  </si>
  <si>
    <t>SAMSON</t>
  </si>
  <si>
    <t>CHRISTIAN</t>
  </si>
  <si>
    <t>Jayden</t>
  </si>
  <si>
    <t>SATTERFIELD</t>
  </si>
  <si>
    <t>Alexa</t>
  </si>
  <si>
    <t xml:space="preserve">Hannah </t>
  </si>
  <si>
    <t xml:space="preserve">Anastasia </t>
  </si>
  <si>
    <t>Day 1</t>
  </si>
  <si>
    <t>Day 2</t>
  </si>
  <si>
    <t>ROE</t>
  </si>
  <si>
    <t>KISSELL</t>
  </si>
  <si>
    <t>SHERRY</t>
  </si>
  <si>
    <t>BARNICK</t>
  </si>
  <si>
    <t>MUSKE</t>
  </si>
  <si>
    <t>KOZENIESKY</t>
  </si>
  <si>
    <t>FIORI</t>
  </si>
  <si>
    <t>SUNDERMAN</t>
  </si>
  <si>
    <t>CLARK</t>
  </si>
  <si>
    <t>COVER</t>
  </si>
  <si>
    <t>ROCKETT</t>
  </si>
  <si>
    <t>SANCHEZ</t>
  </si>
  <si>
    <t>PEISER</t>
  </si>
  <si>
    <t>LAKE</t>
  </si>
  <si>
    <t>DUNCAN</t>
  </si>
  <si>
    <t>WEE</t>
  </si>
  <si>
    <t>DOREY</t>
  </si>
  <si>
    <t>SHANEBROOK</t>
  </si>
  <si>
    <t>GREGORY</t>
  </si>
  <si>
    <t>JACKSON</t>
  </si>
  <si>
    <t>BORTHWICK</t>
  </si>
  <si>
    <t>ELLIS</t>
  </si>
  <si>
    <t>MONENE</t>
  </si>
  <si>
    <t>GUEST</t>
  </si>
  <si>
    <t>Ivan</t>
  </si>
  <si>
    <t>Rylan</t>
  </si>
  <si>
    <t>Gavin</t>
  </si>
  <si>
    <t>Brandon</t>
  </si>
  <si>
    <t>Lucas</t>
  </si>
  <si>
    <t>Peter</t>
  </si>
  <si>
    <t>Jared</t>
  </si>
  <si>
    <t>Chance</t>
  </si>
  <si>
    <t>Scott</t>
  </si>
  <si>
    <t>Jacob</t>
  </si>
  <si>
    <t>Braden</t>
  </si>
  <si>
    <t>Griffin</t>
  </si>
  <si>
    <t>Tyler</t>
  </si>
  <si>
    <t>Levi</t>
  </si>
  <si>
    <t>Matthew</t>
  </si>
  <si>
    <t>Daniel</t>
  </si>
  <si>
    <t xml:space="preserve">Dylan </t>
  </si>
  <si>
    <t>R Paul</t>
  </si>
  <si>
    <t>Grayson</t>
  </si>
  <si>
    <t>Marc</t>
  </si>
  <si>
    <t>Kellen</t>
  </si>
  <si>
    <t>Destin</t>
  </si>
  <si>
    <t>DESROSIERS</t>
  </si>
  <si>
    <t>Briggs</t>
  </si>
  <si>
    <t>Dante</t>
  </si>
  <si>
    <t>ALETTO</t>
  </si>
  <si>
    <t>Maximus</t>
  </si>
  <si>
    <t>Sam</t>
  </si>
  <si>
    <t>ST HILAIRE</t>
  </si>
  <si>
    <t>Chris</t>
  </si>
  <si>
    <t>JENNINGS</t>
  </si>
  <si>
    <t>Logan</t>
  </si>
  <si>
    <t>STOUT</t>
  </si>
  <si>
    <t>Pruitt</t>
  </si>
  <si>
    <t>BAIN</t>
  </si>
  <si>
    <t>Christian</t>
  </si>
  <si>
    <t>YAP</t>
  </si>
  <si>
    <t>William</t>
  </si>
  <si>
    <t>BAKER</t>
  </si>
  <si>
    <t>Michael</t>
  </si>
  <si>
    <t>DISANTO</t>
  </si>
  <si>
    <t>Wyatt</t>
  </si>
  <si>
    <t>HICKS</t>
  </si>
  <si>
    <t>MOUNTS</t>
  </si>
  <si>
    <t>Weiss</t>
  </si>
  <si>
    <t>STANLEY</t>
  </si>
  <si>
    <t>Camden</t>
  </si>
  <si>
    <t>KOERT</t>
  </si>
  <si>
    <t>Jens</t>
  </si>
  <si>
    <t>GIGSTAD</t>
  </si>
  <si>
    <t>Caden</t>
  </si>
  <si>
    <t>CAVANAUGH</t>
  </si>
  <si>
    <t>BATES</t>
  </si>
  <si>
    <t>Jackson</t>
  </si>
  <si>
    <t>BURNS</t>
  </si>
  <si>
    <t>Emmanuel</t>
  </si>
  <si>
    <t>ORDWAY</t>
  </si>
  <si>
    <t>VALMONTE MACKLIN</t>
  </si>
  <si>
    <t>Wesley</t>
  </si>
  <si>
    <t>MYERS</t>
  </si>
  <si>
    <t>Brady</t>
  </si>
  <si>
    <t>SVINKY</t>
  </si>
  <si>
    <t>Ben</t>
  </si>
  <si>
    <t>MORRIS</t>
  </si>
  <si>
    <t>Soren</t>
  </si>
  <si>
    <t>HULTGREN</t>
  </si>
  <si>
    <t>Cohen</t>
  </si>
  <si>
    <t>AHNER</t>
  </si>
  <si>
    <t>CHAMPLAIN</t>
  </si>
  <si>
    <t>Cody</t>
  </si>
  <si>
    <t>EGBERT</t>
  </si>
  <si>
    <t>GOEDE</t>
  </si>
  <si>
    <t>Thomas</t>
  </si>
  <si>
    <t>REYNA</t>
  </si>
  <si>
    <t>GARNER</t>
  </si>
  <si>
    <t>Holden</t>
  </si>
  <si>
    <t>ELFERT</t>
  </si>
  <si>
    <t>Spencer</t>
  </si>
  <si>
    <t>FITZPATRICK</t>
  </si>
  <si>
    <t>Isaiah</t>
  </si>
  <si>
    <t>Guido</t>
  </si>
  <si>
    <t>LASTRA</t>
  </si>
  <si>
    <t>Klein</t>
  </si>
  <si>
    <t>MORTON</t>
  </si>
  <si>
    <t>Mausten</t>
  </si>
  <si>
    <t>ERWIN</t>
  </si>
  <si>
    <t>Alexander</t>
  </si>
  <si>
    <t>HRYNIEWICZ</t>
  </si>
  <si>
    <t>Carter</t>
  </si>
  <si>
    <t>PAAS</t>
  </si>
  <si>
    <t>Xavier</t>
  </si>
  <si>
    <t>Trial 2</t>
  </si>
  <si>
    <t xml:space="preserve">Logan </t>
  </si>
  <si>
    <t>JOCKERS</t>
  </si>
  <si>
    <t>Corbin</t>
  </si>
  <si>
    <t>Paul</t>
  </si>
  <si>
    <t xml:space="preserve">Jober </t>
  </si>
  <si>
    <t>Shannon</t>
  </si>
  <si>
    <t>WESTLAKE</t>
  </si>
  <si>
    <t>Jesse Anne</t>
  </si>
  <si>
    <t>VALENTA</t>
  </si>
  <si>
    <t>Marleigh</t>
  </si>
  <si>
    <t>Anne</t>
  </si>
  <si>
    <t xml:space="preserve">Alexa </t>
  </si>
  <si>
    <t>Kately</t>
  </si>
  <si>
    <t>Carlee</t>
  </si>
  <si>
    <t>Emma James</t>
  </si>
  <si>
    <t xml:space="preserve"> Day 2</t>
  </si>
  <si>
    <t>Total with Dropping
Lowest Score</t>
  </si>
  <si>
    <t>Mary TUCKER</t>
  </si>
  <si>
    <t>Sagen MADDALENA</t>
  </si>
  <si>
    <t>Alison WEISZ</t>
  </si>
  <si>
    <t>Katie ZAUN</t>
  </si>
  <si>
    <t>Jeanne HAVERHILL</t>
  </si>
  <si>
    <t>Gracie DINH</t>
  </si>
  <si>
    <t>Virginia THRASHER</t>
  </si>
  <si>
    <t>Kristen HEMPHILL</t>
  </si>
  <si>
    <t>Elizabeth MARSH</t>
  </si>
  <si>
    <t>Gabriela ZYCH</t>
  </si>
  <si>
    <t>Cecelia OSSI</t>
  </si>
  <si>
    <t>Stephanie ALLAN</t>
  </si>
  <si>
    <t>Rachael CHARLES</t>
  </si>
  <si>
    <t>Abigail GORDON</t>
  </si>
  <si>
    <t>Elizabeth PROBST</t>
  </si>
  <si>
    <t>Emme WALRATH</t>
  </si>
  <si>
    <t>Sarah BEARD</t>
  </si>
  <si>
    <t>Katrina DEMERLE</t>
  </si>
  <si>
    <t>Elijah SPENCER</t>
  </si>
  <si>
    <t>Elysa WALTER</t>
  </si>
  <si>
    <t>Addy BURROW</t>
  </si>
  <si>
    <t>Camryn CAMP</t>
  </si>
  <si>
    <t>Makenzie LARSON</t>
  </si>
  <si>
    <t>Molly MCGHIN</t>
  </si>
  <si>
    <t>Kristen DERTING</t>
  </si>
  <si>
    <t>Bremen BUTLER</t>
  </si>
  <si>
    <t>Mackenzie KRING</t>
  </si>
  <si>
    <t>Malori BROWN</t>
  </si>
  <si>
    <t>Lara SPANIC</t>
  </si>
  <si>
    <t>Charlotte MICK</t>
  </si>
  <si>
    <t>Emma PEREIRA</t>
  </si>
  <si>
    <t>Katlyn SULLIVAN</t>
  </si>
  <si>
    <t>Rylie PASSMORE</t>
  </si>
  <si>
    <t>Angeline HENRY</t>
  </si>
  <si>
    <t>Rebecca LAMB</t>
  </si>
  <si>
    <t>Victoria LEPPERT</t>
  </si>
  <si>
    <t>Victoria MCCLUNG</t>
  </si>
  <si>
    <t>Diana LEPPERT</t>
  </si>
  <si>
    <t>Maya CAMERON</t>
  </si>
  <si>
    <t>Ellis WARSAW</t>
  </si>
  <si>
    <t>Alysa YANCEY</t>
  </si>
  <si>
    <t>Addison ANTWILER</t>
  </si>
  <si>
    <t>Lea SOULE</t>
  </si>
  <si>
    <t>Brooklynne WEATHERFORD</t>
  </si>
  <si>
    <t>Ava CURTIS</t>
  </si>
  <si>
    <t>Jesse OBERLE</t>
  </si>
  <si>
    <t>Katie PEAY</t>
  </si>
  <si>
    <t>Emma OBERLE</t>
  </si>
  <si>
    <t>Brianna WALTER</t>
  </si>
  <si>
    <t>Isabella BALDWIN</t>
  </si>
  <si>
    <t>Mikole HOGAN</t>
  </si>
  <si>
    <t>Regan DIAMOND</t>
  </si>
  <si>
    <t>Victoria WATTS</t>
  </si>
  <si>
    <t>Katie TORRENCE</t>
  </si>
  <si>
    <t>Sophia CRUZ</t>
  </si>
  <si>
    <t>Kamdyn MCFARLAND</t>
  </si>
  <si>
    <t>Madalyn MOYER</t>
  </si>
  <si>
    <t>Andrea PALAFOX</t>
  </si>
  <si>
    <t>Ashlyn BLAKE</t>
  </si>
  <si>
    <t>Bethany BUTLER</t>
  </si>
  <si>
    <t>Marissa FEDORA</t>
  </si>
  <si>
    <t>Mackenzie PRUDEN</t>
  </si>
  <si>
    <t>Megan TORRENCE</t>
  </si>
  <si>
    <t>Briley SRALLA</t>
  </si>
  <si>
    <t>Julianna HAYS</t>
  </si>
  <si>
    <t>Marina GONZALEZ</t>
  </si>
  <si>
    <t>Elisa BOOZER</t>
  </si>
  <si>
    <t>Viola ALLEN</t>
  </si>
  <si>
    <t>Anne  WHITE</t>
  </si>
  <si>
    <t>Katie TEDESCHI</t>
  </si>
  <si>
    <t>Kiley JONES</t>
  </si>
  <si>
    <t>Jadyn MORGAN</t>
  </si>
  <si>
    <t>Grace FOLEY</t>
  </si>
  <si>
    <t>Katelyn FOUST</t>
  </si>
  <si>
    <t>Martina GRATZ</t>
  </si>
  <si>
    <t>Isabelle GRATZ</t>
  </si>
  <si>
    <t>Alexa BODROGI</t>
  </si>
  <si>
    <t>Courtney ALLISON</t>
  </si>
  <si>
    <t>Carley SEABROOKE</t>
  </si>
  <si>
    <t>Savannah CRIDDLE</t>
  </si>
  <si>
    <t>Gabrielle AYERS</t>
  </si>
  <si>
    <t>Emma STANTON</t>
  </si>
  <si>
    <t>Ashton ARLINGTON</t>
  </si>
  <si>
    <t>MLeah LAMBDIN</t>
  </si>
  <si>
    <t>Josie EICHMANN</t>
  </si>
  <si>
    <t>Danjela Jordan DE JESUS</t>
  </si>
  <si>
    <t>Kennedy WELLS</t>
  </si>
  <si>
    <t>Kayla RIEWE</t>
  </si>
  <si>
    <t>Brenna GREEN</t>
  </si>
  <si>
    <t>Morgan SITRA</t>
  </si>
  <si>
    <t>Hannah DUFRESNE</t>
  </si>
  <si>
    <t>Simr SANDHU</t>
  </si>
  <si>
    <t>Marissa MUSGRAVE</t>
  </si>
  <si>
    <t>Meredith STUART</t>
  </si>
  <si>
    <t>Karis JUNKER</t>
  </si>
  <si>
    <t>Dylan TONEL</t>
  </si>
  <si>
    <t>Susan CARTER</t>
  </si>
  <si>
    <t>Ainsley MCFARLAND</t>
  </si>
  <si>
    <t>Lauren KADOOKA</t>
  </si>
  <si>
    <t>Kameron WELLS</t>
  </si>
  <si>
    <t>Alison SUTHERLIN</t>
  </si>
  <si>
    <t>Lily MILLER</t>
  </si>
  <si>
    <t>Alyssa HURLEY</t>
  </si>
  <si>
    <t>Ainsley MILLIGAN</t>
  </si>
  <si>
    <t>Martha SIMPSON</t>
  </si>
  <si>
    <t>Gretchen SCHLEINKOFER</t>
  </si>
  <si>
    <t>Hannah TODD</t>
  </si>
  <si>
    <t>Emrie FAST-CLARKE</t>
  </si>
  <si>
    <t>Abby MOORE</t>
  </si>
  <si>
    <t>Bella GAMEZ</t>
  </si>
  <si>
    <t>Aditi CHUTKE</t>
  </si>
  <si>
    <t>Skye YOUNGBLOOD</t>
  </si>
  <si>
    <t>Chloe SHANNON</t>
  </si>
  <si>
    <t>Cadince MCGRATH</t>
  </si>
  <si>
    <t>Naya TALARICO</t>
  </si>
  <si>
    <t>Allie ESSER</t>
  </si>
  <si>
    <t>Aubrey SUMMERS</t>
  </si>
  <si>
    <t>Emily MARNE</t>
  </si>
  <si>
    <t>Hannah  GALLAGHER</t>
  </si>
  <si>
    <t>Mallory EDWARDS</t>
  </si>
  <si>
    <t>Holly YORK</t>
  </si>
  <si>
    <t>Julia CZERNIK</t>
  </si>
  <si>
    <t>Erica HASTINGS</t>
  </si>
  <si>
    <t>Ashley CARR</t>
  </si>
  <si>
    <t>Avery SCHMIDT</t>
  </si>
  <si>
    <t>Allison TORRENCE</t>
  </si>
  <si>
    <t>Jagrieliz IRIZARRYVEGA</t>
  </si>
  <si>
    <t>Suhaavie SANDHU</t>
  </si>
  <si>
    <t>Peyton SMITH</t>
  </si>
  <si>
    <t>Molly MITCHELL</t>
  </si>
  <si>
    <t>Cora LAVE</t>
  </si>
  <si>
    <t>Ashley TIESZEN</t>
  </si>
  <si>
    <t>Sophie WILTS</t>
  </si>
  <si>
    <t>Mataya TURNER</t>
  </si>
  <si>
    <t>Sydney BURROW</t>
  </si>
  <si>
    <t>Nicole BERGER</t>
  </si>
  <si>
    <t>Anastasia  PALAMARA</t>
  </si>
  <si>
    <t>Allyn CARPENTER</t>
  </si>
  <si>
    <t>Nanditha SHARATH</t>
  </si>
  <si>
    <t>Cora ANDERSON</t>
  </si>
  <si>
    <t>Aviana BIERL</t>
  </si>
  <si>
    <t>Caylynn PRICE</t>
  </si>
  <si>
    <t>Lily TAYLOR-ODGREN</t>
  </si>
  <si>
    <t>Cecilia YEH</t>
  </si>
  <si>
    <t>Mattie SAPP</t>
  </si>
  <si>
    <t>Lilly SOJOURNER</t>
  </si>
  <si>
    <t>Maggie MOORE</t>
  </si>
  <si>
    <t>Madison RAYBURN</t>
  </si>
  <si>
    <t>Rachel HAINES</t>
  </si>
  <si>
    <t>Grace BLEDSOE</t>
  </si>
  <si>
    <t>Chiara SYLVIA</t>
  </si>
  <si>
    <t>Isabella EVANS</t>
  </si>
  <si>
    <t>Katelyn TIEZEN</t>
  </si>
  <si>
    <t>Renee SERMARINI</t>
  </si>
  <si>
    <t>Soraya SAR</t>
  </si>
  <si>
    <t>Gabriella EICHMANN</t>
  </si>
  <si>
    <t>Madeline YANIEC</t>
  </si>
  <si>
    <t>Rylee WILSON</t>
  </si>
  <si>
    <t>Ava JONES</t>
  </si>
  <si>
    <t>Josephine JAMISON</t>
  </si>
  <si>
    <t>Harper SITRA</t>
  </si>
  <si>
    <t>Brooklyn SHELY</t>
  </si>
  <si>
    <t>Mia CRANWELL</t>
  </si>
  <si>
    <t>Emma WIPFF</t>
  </si>
  <si>
    <t>Elle STELTER</t>
  </si>
  <si>
    <t>Breanna WHINERY</t>
  </si>
  <si>
    <t>Rory CLAUSSEN</t>
  </si>
  <si>
    <t>Rhiannon MOORE</t>
  </si>
  <si>
    <t>Haylie GARCIA</t>
  </si>
  <si>
    <t>Natalie SAMSON</t>
  </si>
  <si>
    <t>Morgan CHRISTIAN</t>
  </si>
  <si>
    <t>Jayden SATTERFIELD</t>
  </si>
  <si>
    <t>Olympic Tryout 3</t>
  </si>
  <si>
    <r>
      <t xml:space="preserve">Formula explanation: merging data from 2 cells with a space in between can use </t>
    </r>
    <r>
      <rPr>
        <b/>
        <sz val="12"/>
        <color theme="1"/>
        <rFont val="Arial"/>
        <family val="2"/>
      </rPr>
      <t>concantenate</t>
    </r>
  </si>
  <si>
    <t>MULLER</t>
  </si>
  <si>
    <t>DOWNUM</t>
  </si>
  <si>
    <t>Annie</t>
  </si>
  <si>
    <t>YOKOE</t>
  </si>
  <si>
    <t>Gianna</t>
  </si>
  <si>
    <t>Anjali</t>
  </si>
  <si>
    <t>LUCASEY</t>
  </si>
  <si>
    <t>Dan</t>
  </si>
  <si>
    <t>GUIDRY</t>
  </si>
  <si>
    <t>Clyde</t>
  </si>
  <si>
    <t>MONSON</t>
  </si>
  <si>
    <t>Brett</t>
  </si>
  <si>
    <t>10x</t>
  </si>
  <si>
    <t>Tr3</t>
  </si>
  <si>
    <t>Tr1</t>
  </si>
  <si>
    <t>Annie DOWNUM</t>
  </si>
  <si>
    <t>Gianna YOKOE</t>
  </si>
  <si>
    <t>Peninah DSOUZA</t>
  </si>
  <si>
    <t>Nick MOWRER</t>
  </si>
  <si>
    <t>Jay SHI</t>
  </si>
  <si>
    <t>James HALL</t>
  </si>
  <si>
    <t>Samuel GENS</t>
  </si>
  <si>
    <t>Remington SMITH</t>
  </si>
  <si>
    <t>Timothy SCHMELTZER</t>
  </si>
  <si>
    <t>Sergey KALINICHENKO</t>
  </si>
  <si>
    <t>Jason HERNDON</t>
  </si>
  <si>
    <t>Anthony LUTZ</t>
  </si>
  <si>
    <t>Richard GRAY</t>
  </si>
  <si>
    <t>Andrew ROBERTS</t>
  </si>
  <si>
    <t>Ammar BAGASRA</t>
  </si>
  <si>
    <t>Blaine SIMPSON</t>
  </si>
  <si>
    <t>Kostantinos PITSOULIS</t>
  </si>
  <si>
    <t>Owen MURRAY</t>
  </si>
  <si>
    <t>Marshall MUTUMANJE</t>
  </si>
  <si>
    <t>Yucun DU</t>
  </si>
  <si>
    <t>John COLLIN</t>
  </si>
  <si>
    <t>David BETTERLY</t>
  </si>
  <si>
    <t>Lake YOKE</t>
  </si>
  <si>
    <t>Pranav KAMATH</t>
  </si>
  <si>
    <t>Lawrence GALE</t>
  </si>
  <si>
    <t>Cash WINKLEY</t>
  </si>
  <si>
    <t>Timothy KRAFT</t>
  </si>
  <si>
    <t>Jack MILCHANOWSKI</t>
  </si>
  <si>
    <t>Jason ORVIN</t>
  </si>
  <si>
    <t>Joseph KOH</t>
  </si>
  <si>
    <t>Marcus KLEMP</t>
  </si>
  <si>
    <t>Nathan BAE</t>
  </si>
  <si>
    <t>Reese METZLER</t>
  </si>
  <si>
    <t>Keith SANDERSON</t>
  </si>
  <si>
    <t>Mark SHEN</t>
  </si>
  <si>
    <t>Ethan LI</t>
  </si>
  <si>
    <t>Chase TURNER</t>
  </si>
  <si>
    <t>Sergiy KRAVCHENKO</t>
  </si>
  <si>
    <t>Brennan LAING</t>
  </si>
  <si>
    <t>Colter CORNWELL</t>
  </si>
  <si>
    <t>Nathan LIM</t>
  </si>
  <si>
    <t>Eugene BERMAN</t>
  </si>
  <si>
    <t>Zane JONES</t>
  </si>
  <si>
    <t>Patrick CANNON</t>
  </si>
  <si>
    <t>Bryce BECKMAN</t>
  </si>
  <si>
    <t>joseph HALL</t>
  </si>
  <si>
    <t>Bryce BEDORD</t>
  </si>
  <si>
    <t>Ian Jake KIM</t>
  </si>
  <si>
    <t>Walter ARMITAGE</t>
  </si>
  <si>
    <t>Terry HUR</t>
  </si>
  <si>
    <t>Julian LIN</t>
  </si>
  <si>
    <t>Nathan CARBAUGH</t>
  </si>
  <si>
    <t>Benjamin CURRY</t>
  </si>
  <si>
    <t>Carson LIU</t>
  </si>
  <si>
    <t>Zachary CUNDY</t>
  </si>
  <si>
    <t>Guanqi DING</t>
  </si>
  <si>
    <t>Leon LIN</t>
  </si>
  <si>
    <t>Zhiyue HAN</t>
  </si>
  <si>
    <t>Weston HALE</t>
  </si>
  <si>
    <t>David WISMAN</t>
  </si>
  <si>
    <t>Jober VELASCO</t>
  </si>
  <si>
    <t>Kumar PIRAVIPERUMAL</t>
  </si>
  <si>
    <t>Samuel KIM</t>
  </si>
  <si>
    <t>Cameron ZWART</t>
  </si>
  <si>
    <t>Seohoo KIM</t>
  </si>
  <si>
    <t>Dan LUCASEY</t>
  </si>
  <si>
    <t>Clyde GUIDRY</t>
  </si>
  <si>
    <t>Brett MONSON</t>
  </si>
  <si>
    <t>Ronald RUBLE</t>
  </si>
  <si>
    <t>Ranking Total</t>
  </si>
  <si>
    <t>0</t>
  </si>
  <si>
    <t>Rhyan</t>
  </si>
  <si>
    <t>WILBY</t>
  </si>
  <si>
    <t>WAR</t>
  </si>
  <si>
    <t>MAR</t>
  </si>
  <si>
    <t>WAP</t>
  </si>
  <si>
    <t>MAP</t>
  </si>
  <si>
    <t>as of 1/7/2024</t>
  </si>
  <si>
    <t>Ivan ROE</t>
  </si>
  <si>
    <t>Rylan KISSELL</t>
  </si>
  <si>
    <t>Lucas KOZENIESKY</t>
  </si>
  <si>
    <t>Timothy SHERRY</t>
  </si>
  <si>
    <t>Peter FIORI</t>
  </si>
  <si>
    <t>Brandon MUSKE</t>
  </si>
  <si>
    <t>Gavin BARNICK</t>
  </si>
  <si>
    <t>Jared EDDY</t>
  </si>
  <si>
    <t>Levi CLARK</t>
  </si>
  <si>
    <t>Patrick SUNDERMAN</t>
  </si>
  <si>
    <t>Richard CLARK</t>
  </si>
  <si>
    <t>Chance COVER</t>
  </si>
  <si>
    <t>Jacob WISMAN</t>
  </si>
  <si>
    <t>Tyler WEE</t>
  </si>
  <si>
    <t>Scott ROCKETT</t>
  </si>
  <si>
    <t>Marc MONENE</t>
  </si>
  <si>
    <t>Destin GUEST</t>
  </si>
  <si>
    <t>Braden PEISER</t>
  </si>
  <si>
    <t>Matthew SANCHEZ</t>
  </si>
  <si>
    <t>Griffin LAKE</t>
  </si>
  <si>
    <t>Maximus DUNCAN</t>
  </si>
  <si>
    <t>Daniel SHANEBROOK</t>
  </si>
  <si>
    <t>Matthew DOREY</t>
  </si>
  <si>
    <t>Christian YAP</t>
  </si>
  <si>
    <t>Samuel MOUNTS</t>
  </si>
  <si>
    <t>Grayson ELLIS</t>
  </si>
  <si>
    <t>R Paul BORTHWICK</t>
  </si>
  <si>
    <t>Jacob OBERLE</t>
  </si>
  <si>
    <t>Kellen SOULE</t>
  </si>
  <si>
    <t>Jared DESROSIERS</t>
  </si>
  <si>
    <t>Briggs MOORE</t>
  </si>
  <si>
    <t>Dante ALETTO</t>
  </si>
  <si>
    <t>Sam BURROW</t>
  </si>
  <si>
    <t>Jacob ST HILAIRE</t>
  </si>
  <si>
    <t>Dylan  GREGORY</t>
  </si>
  <si>
    <t>Chris JENNINGS</t>
  </si>
  <si>
    <t>Logan SANCHEZ</t>
  </si>
  <si>
    <t>Matthew STOUT</t>
  </si>
  <si>
    <t>Zachary JACKSON</t>
  </si>
  <si>
    <t>Pruitt BAIN</t>
  </si>
  <si>
    <t>Grayson MULLER</t>
  </si>
  <si>
    <t>Elijah BUTLER</t>
  </si>
  <si>
    <t>William BAKER</t>
  </si>
  <si>
    <t>Michael DISANTO</t>
  </si>
  <si>
    <t>Wyatt HICKS</t>
  </si>
  <si>
    <t>Weiss STANLEY</t>
  </si>
  <si>
    <t>Camden KOERT</t>
  </si>
  <si>
    <t>Jens GIGSTAD</t>
  </si>
  <si>
    <t>Dylan ZAUN</t>
  </si>
  <si>
    <t>Caden CAVANAUGH</t>
  </si>
  <si>
    <t>Ethan BATES</t>
  </si>
  <si>
    <t>Jackson BURNS</t>
  </si>
  <si>
    <t>Emmanuel ORDWAY</t>
  </si>
  <si>
    <t>Hayden VALMONTE MACKLIN</t>
  </si>
  <si>
    <t>Wesley MYERS</t>
  </si>
  <si>
    <t>Brady SVINKY</t>
  </si>
  <si>
    <t>Ben MORRIS</t>
  </si>
  <si>
    <t>Soren HULTGREN</t>
  </si>
  <si>
    <t>Cohen AHNER</t>
  </si>
  <si>
    <t>Samuel CHAMPLAIN</t>
  </si>
  <si>
    <t>Cody EGBERT</t>
  </si>
  <si>
    <t>James GOEDE</t>
  </si>
  <si>
    <t>Thomas REYNA</t>
  </si>
  <si>
    <t>John GARNER</t>
  </si>
  <si>
    <t>James TUCKER</t>
  </si>
  <si>
    <t>Holden ELFERT</t>
  </si>
  <si>
    <t>Spencer FITZPATRICK</t>
  </si>
  <si>
    <t>Isaiah JONES</t>
  </si>
  <si>
    <t>Guido LASTRA</t>
  </si>
  <si>
    <t>Klein STANLEY</t>
  </si>
  <si>
    <t>Logan MORTON</t>
  </si>
  <si>
    <t>Mausten STELTER</t>
  </si>
  <si>
    <t>Ethan ERWIN</t>
  </si>
  <si>
    <t>Alexander HRYNIEWICZ</t>
  </si>
  <si>
    <t>Carter PAAS</t>
  </si>
  <si>
    <t>Xavier ELLIS</t>
  </si>
  <si>
    <t>Alexis LAGAN</t>
  </si>
  <si>
    <t>Suman SANGHERA</t>
  </si>
  <si>
    <t>Katelyn ABELN</t>
  </si>
  <si>
    <t>Ada KORKHIN</t>
  </si>
  <si>
    <t>Lisa EMMERT TRACIAK</t>
  </si>
  <si>
    <t>Nathalia TOBAR PRADO</t>
  </si>
  <si>
    <t>Sandra UPTAGRAFFT</t>
  </si>
  <si>
    <t>Makenzieanne WYGANS</t>
  </si>
  <si>
    <t>Georgia EDDY</t>
  </si>
  <si>
    <t>Kathleen VARADI</t>
  </si>
  <si>
    <t>Mehr CHANDA</t>
  </si>
  <si>
    <t>Cadence BLANKENSHIP</t>
  </si>
  <si>
    <t>Ankita DEOKULE</t>
  </si>
  <si>
    <t>Martha HALL</t>
  </si>
  <si>
    <t>Danae BELL</t>
  </si>
  <si>
    <t>Lucia KIM</t>
  </si>
  <si>
    <t>Olivia HUR</t>
  </si>
  <si>
    <t>Jia LEE</t>
  </si>
  <si>
    <t>Abby FETZER</t>
  </si>
  <si>
    <t>Rachel KIM</t>
  </si>
  <si>
    <t>Scarlett PERKINS</t>
  </si>
  <si>
    <t>Anjali DEOKULE</t>
  </si>
  <si>
    <t>Alyssa CHOI</t>
  </si>
  <si>
    <t>Ena GIBSON</t>
  </si>
  <si>
    <t>Jennifer CREASY</t>
  </si>
  <si>
    <t>Jireh BELL</t>
  </si>
  <si>
    <t>Sheng FENG</t>
  </si>
  <si>
    <t>Molly HERNDON</t>
  </si>
  <si>
    <t xml:space="preserve">Allison TORRENCE </t>
  </si>
  <si>
    <t>Isabelle SPARLIN</t>
  </si>
  <si>
    <t>Billie MICK</t>
  </si>
  <si>
    <t>Emily NIE</t>
  </si>
  <si>
    <t>Young MIN</t>
  </si>
  <si>
    <t>Irene KO</t>
  </si>
  <si>
    <t>Hayden TAIRNEY</t>
  </si>
  <si>
    <t>Yuri CHUNG</t>
  </si>
  <si>
    <t xml:space="preserve"> </t>
  </si>
  <si>
    <t>xcount</t>
  </si>
  <si>
    <t>Trial 3</t>
  </si>
  <si>
    <t>CAPKO</t>
  </si>
  <si>
    <t>Enzzo</t>
  </si>
  <si>
    <t>ALBERT</t>
  </si>
  <si>
    <t>MAIER</t>
  </si>
  <si>
    <t>YANG</t>
  </si>
  <si>
    <t>Annabelle</t>
  </si>
  <si>
    <t>AQUILA</t>
  </si>
  <si>
    <t>TB Max</t>
  </si>
  <si>
    <t>TB FP</t>
  </si>
  <si>
    <t>TB X</t>
  </si>
  <si>
    <t xml:space="preserve">TB 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</si>
</sst>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Arial"/>
      <family val="2"/>
    </font>
    <font>
      <sz val="12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" fontId="2" fillId="0" borderId="0" xfId="0" applyNumberFormat="1" applyFont="1" applyAlignment="1">
      <alignment horizontal="center"/>
    </xf>
    <xf numFmtId="1" fontId="2" fillId="0" borderId="0" xfId="0" applyNumberFormat="1" applyFont="1"/>
    <xf numFmtId="1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 readingOrder="1"/>
    </xf>
    <xf numFmtId="0" fontId="4" fillId="0" borderId="0" xfId="0" applyFont="1" applyAlignment="1">
      <alignment horizontal="center" readingOrder="1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/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/>
    <xf numFmtId="164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1" fontId="2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al" xfId="0" builtinId="0"/>
  </cellStyles>
  <dxfs count="120"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8" tint="0.39994506668294322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04"/>
  <sheetViews>
    <sheetView topLeftCell="F1" zoomScale="106" zoomScaleNormal="106" workbookViewId="0">
      <selection activeCell="AF12" sqref="AF12"/>
    </sheetView>
  </sheetViews>
  <sheetFormatPr defaultColWidth="8.7265625" defaultRowHeight="15.5" x14ac:dyDescent="0.35"/>
  <cols>
    <col min="1" max="1" width="4.54296875" style="12" bestFit="1" customWidth="1"/>
    <col min="2" max="2" width="15.7265625" style="4" bestFit="1" customWidth="1"/>
    <col min="3" max="4" width="15.7265625" style="4" customWidth="1"/>
    <col min="5" max="5" width="13.453125" style="4" customWidth="1"/>
    <col min="6" max="6" width="1.54296875" style="4" customWidth="1"/>
    <col min="7" max="7" width="8.7265625" style="4"/>
    <col min="8" max="8" width="5.1796875" style="4" customWidth="1"/>
    <col min="9" max="9" width="8.7265625" style="4"/>
    <col min="10" max="10" width="5.1796875" style="4" customWidth="1"/>
    <col min="11" max="11" width="4.54296875" style="4" customWidth="1"/>
    <col min="12" max="12" width="13.1796875" style="5" customWidth="1"/>
    <col min="13" max="13" width="2" style="4" customWidth="1"/>
    <col min="14" max="14" width="8.7265625" style="4"/>
    <col min="15" max="15" width="5.7265625" style="8" customWidth="1"/>
    <col min="16" max="16" width="8.7265625" style="4"/>
    <col min="17" max="17" width="5.1796875" style="8" customWidth="1"/>
    <col min="18" max="18" width="5" style="4" customWidth="1"/>
    <col min="19" max="19" width="13.1796875" style="5" customWidth="1"/>
    <col min="20" max="20" width="2.1796875" style="4" customWidth="1"/>
    <col min="21" max="21" width="8.7265625" style="4"/>
    <col min="22" max="22" width="5.7265625" style="8" customWidth="1"/>
    <col min="23" max="23" width="8.7265625" style="4" customWidth="1"/>
    <col min="24" max="24" width="5.1796875" style="8" customWidth="1"/>
    <col min="25" max="26" width="8.7265625" style="4" customWidth="1"/>
    <col min="27" max="27" width="5" style="4" customWidth="1"/>
    <col min="28" max="28" width="13.1796875" style="5" customWidth="1"/>
    <col min="29" max="29" width="2.1796875" style="5" customWidth="1"/>
    <col min="30" max="30" width="12.1796875" style="4" customWidth="1"/>
    <col min="31" max="31" width="9.81640625" style="10" customWidth="1"/>
    <col min="32" max="16384" width="8.7265625" style="4"/>
  </cols>
  <sheetData>
    <row r="2" spans="1:32" hidden="1" x14ac:dyDescent="0.35">
      <c r="C2" s="4" t="s">
        <v>1013</v>
      </c>
      <c r="D2" s="4" t="s">
        <v>807</v>
      </c>
    </row>
    <row r="3" spans="1:32" ht="62" x14ac:dyDescent="0.35">
      <c r="B3" s="4" t="s">
        <v>896</v>
      </c>
      <c r="G3" s="54" t="s">
        <v>1</v>
      </c>
      <c r="H3" s="54"/>
      <c r="I3" s="54"/>
      <c r="J3" s="54"/>
      <c r="K3" s="54"/>
      <c r="L3" s="54"/>
      <c r="M3" s="21"/>
      <c r="N3" s="54" t="s">
        <v>115</v>
      </c>
      <c r="O3" s="54"/>
      <c r="P3" s="54"/>
      <c r="Q3" s="54"/>
      <c r="R3" s="54"/>
      <c r="S3" s="54"/>
      <c r="T3" s="28"/>
      <c r="U3" s="54" t="s">
        <v>806</v>
      </c>
      <c r="V3" s="54"/>
      <c r="W3" s="54"/>
      <c r="X3" s="54"/>
      <c r="Y3" s="54"/>
      <c r="Z3" s="54"/>
      <c r="AA3" s="54"/>
      <c r="AB3" s="54"/>
      <c r="AC3" s="16"/>
      <c r="AD3" s="29" t="s">
        <v>633</v>
      </c>
      <c r="AE3" s="34" t="s">
        <v>892</v>
      </c>
    </row>
    <row r="4" spans="1:32" x14ac:dyDescent="0.35">
      <c r="AE4" s="12" t="s">
        <v>900</v>
      </c>
    </row>
    <row r="5" spans="1:32" x14ac:dyDescent="0.35">
      <c r="B5" s="14" t="s">
        <v>3</v>
      </c>
      <c r="C5" s="14" t="s">
        <v>2</v>
      </c>
      <c r="D5" s="14"/>
      <c r="E5" s="13" t="s">
        <v>116</v>
      </c>
      <c r="F5" s="13"/>
      <c r="G5" s="16" t="s">
        <v>499</v>
      </c>
      <c r="H5" s="31" t="s">
        <v>820</v>
      </c>
      <c r="I5" s="16" t="s">
        <v>500</v>
      </c>
      <c r="J5" s="32" t="s">
        <v>820</v>
      </c>
      <c r="K5" s="16" t="s">
        <v>122</v>
      </c>
      <c r="L5" s="16" t="s">
        <v>187</v>
      </c>
      <c r="N5" s="16" t="s">
        <v>499</v>
      </c>
      <c r="O5" s="32" t="s">
        <v>820</v>
      </c>
      <c r="P5" s="16" t="s">
        <v>500</v>
      </c>
      <c r="Q5" s="32" t="s">
        <v>820</v>
      </c>
      <c r="R5" s="3" t="s">
        <v>122</v>
      </c>
      <c r="S5" s="3" t="s">
        <v>187</v>
      </c>
      <c r="U5" s="3" t="s">
        <v>4</v>
      </c>
      <c r="V5" s="39" t="s">
        <v>820</v>
      </c>
      <c r="W5" s="3" t="s">
        <v>58</v>
      </c>
      <c r="X5" s="39" t="s">
        <v>820</v>
      </c>
      <c r="Y5" s="3" t="s">
        <v>821</v>
      </c>
      <c r="Z5" s="3" t="s">
        <v>120</v>
      </c>
      <c r="AA5" s="3" t="s">
        <v>122</v>
      </c>
      <c r="AB5" s="3" t="s">
        <v>187</v>
      </c>
      <c r="AC5" s="3"/>
      <c r="AF5" s="4" t="s">
        <v>1014</v>
      </c>
    </row>
    <row r="6" spans="1:32" x14ac:dyDescent="0.35">
      <c r="A6" s="12">
        <v>1</v>
      </c>
      <c r="B6" s="4" t="s">
        <v>268</v>
      </c>
      <c r="C6" s="4" t="s">
        <v>216</v>
      </c>
      <c r="D6" s="4" t="s">
        <v>634</v>
      </c>
      <c r="E6" s="19">
        <v>3794.8</v>
      </c>
      <c r="G6" s="17">
        <v>630</v>
      </c>
      <c r="H6" s="20">
        <v>51</v>
      </c>
      <c r="I6" s="17">
        <v>629.1</v>
      </c>
      <c r="J6" s="20">
        <v>53</v>
      </c>
      <c r="K6" s="18">
        <v>4</v>
      </c>
      <c r="L6" s="17">
        <v>1263.0999999999999</v>
      </c>
      <c r="N6" s="10">
        <v>632.1</v>
      </c>
      <c r="O6" s="7">
        <v>55</v>
      </c>
      <c r="P6" s="10">
        <v>632.30000000000007</v>
      </c>
      <c r="Q6" s="7">
        <v>57</v>
      </c>
      <c r="R6" s="10">
        <v>4</v>
      </c>
      <c r="S6" s="10">
        <v>1268.4000000000001</v>
      </c>
      <c r="U6" s="10">
        <v>631.6</v>
      </c>
      <c r="V6" s="7">
        <v>58</v>
      </c>
      <c r="W6" s="10">
        <v>631.70000000000005</v>
      </c>
      <c r="X6" s="7">
        <v>59</v>
      </c>
      <c r="Y6" s="10">
        <v>1263.3000000000002</v>
      </c>
      <c r="Z6" s="10">
        <v>252.5</v>
      </c>
      <c r="AA6" s="10">
        <v>4</v>
      </c>
      <c r="AB6" s="10">
        <v>1263.3000000000002</v>
      </c>
      <c r="AC6" s="10"/>
      <c r="AD6" s="10">
        <f t="shared" ref="AD6:AD37" si="0">SUM(G6,I6,N6,P6,U6,W6)-MIN(G6,I6,N6,P6,U6,W6)+K6+R6+AA6</f>
        <v>3169.7000000000003</v>
      </c>
      <c r="AE6" s="10">
        <f t="shared" ref="AE6:AE37" si="1">AD6/5</f>
        <v>633.94000000000005</v>
      </c>
    </row>
    <row r="7" spans="1:32" x14ac:dyDescent="0.35">
      <c r="A7" s="12">
        <v>2</v>
      </c>
      <c r="B7" s="4" t="s">
        <v>267</v>
      </c>
      <c r="C7" s="4" t="s">
        <v>219</v>
      </c>
      <c r="D7" s="4" t="s">
        <v>635</v>
      </c>
      <c r="E7" s="19">
        <v>3791.3</v>
      </c>
      <c r="G7" s="17">
        <v>632.29999999999995</v>
      </c>
      <c r="H7" s="20">
        <v>55</v>
      </c>
      <c r="I7" s="44">
        <v>628.6</v>
      </c>
      <c r="J7" s="20">
        <v>52</v>
      </c>
      <c r="K7" s="18">
        <v>3.5</v>
      </c>
      <c r="L7" s="17">
        <v>1264.4000000000001</v>
      </c>
      <c r="N7" s="10">
        <v>629.5</v>
      </c>
      <c r="O7" s="7">
        <v>57</v>
      </c>
      <c r="P7" s="10">
        <v>634.9</v>
      </c>
      <c r="Q7" s="7">
        <v>58</v>
      </c>
      <c r="R7" s="10">
        <v>0.5</v>
      </c>
      <c r="S7" s="10">
        <v>1264.9000000000001</v>
      </c>
      <c r="U7" s="10">
        <v>628.79999999999995</v>
      </c>
      <c r="V7" s="7">
        <v>53</v>
      </c>
      <c r="W7" s="10">
        <v>633.20000000000005</v>
      </c>
      <c r="X7" s="7">
        <v>57</v>
      </c>
      <c r="Y7" s="10">
        <v>1262</v>
      </c>
      <c r="Z7" s="10">
        <v>185.8</v>
      </c>
      <c r="AA7" s="10">
        <v>2</v>
      </c>
      <c r="AB7" s="10">
        <v>1262</v>
      </c>
      <c r="AC7" s="10"/>
      <c r="AD7" s="10">
        <f t="shared" si="0"/>
        <v>3164.7000000000003</v>
      </c>
      <c r="AE7" s="10">
        <f t="shared" si="1"/>
        <v>632.94000000000005</v>
      </c>
      <c r="AF7" s="8"/>
    </row>
    <row r="8" spans="1:32" x14ac:dyDescent="0.35">
      <c r="A8" s="12">
        <v>3</v>
      </c>
      <c r="B8" s="4" t="s">
        <v>298</v>
      </c>
      <c r="C8" s="4" t="s">
        <v>220</v>
      </c>
      <c r="D8" s="4" t="s">
        <v>636</v>
      </c>
      <c r="E8" s="19">
        <v>3789.2</v>
      </c>
      <c r="G8" s="17">
        <v>631.5</v>
      </c>
      <c r="H8" s="20">
        <v>57</v>
      </c>
      <c r="I8" s="46">
        <v>629.70000000000005</v>
      </c>
      <c r="J8" s="20">
        <v>53</v>
      </c>
      <c r="K8" s="18">
        <v>2</v>
      </c>
      <c r="L8" s="17">
        <v>1263.2</v>
      </c>
      <c r="N8" s="10">
        <v>631.09999999999991</v>
      </c>
      <c r="O8" s="7">
        <v>57</v>
      </c>
      <c r="P8" s="10">
        <v>631.79999999999995</v>
      </c>
      <c r="Q8" s="7">
        <v>58</v>
      </c>
      <c r="R8" s="10">
        <v>2</v>
      </c>
      <c r="S8" s="10">
        <v>1264.8999999999999</v>
      </c>
      <c r="U8" s="10">
        <v>632.79999999999995</v>
      </c>
      <c r="V8" s="7">
        <v>57</v>
      </c>
      <c r="W8" s="42">
        <v>628.29999999999995</v>
      </c>
      <c r="X8" s="7">
        <v>54</v>
      </c>
      <c r="Y8" s="10">
        <v>1261.0999999999999</v>
      </c>
      <c r="Z8" s="10">
        <v>122.2</v>
      </c>
      <c r="AA8" s="10">
        <v>0.5</v>
      </c>
      <c r="AB8" s="10">
        <v>1261.0999999999999</v>
      </c>
      <c r="AC8" s="10"/>
      <c r="AD8" s="10">
        <f t="shared" si="0"/>
        <v>3161.3999999999996</v>
      </c>
      <c r="AE8" s="10">
        <f t="shared" si="1"/>
        <v>632.28</v>
      </c>
      <c r="AF8" s="8"/>
    </row>
    <row r="9" spans="1:32" x14ac:dyDescent="0.35">
      <c r="A9" s="12">
        <v>4</v>
      </c>
      <c r="B9" s="4" t="s">
        <v>269</v>
      </c>
      <c r="C9" s="4" t="s">
        <v>214</v>
      </c>
      <c r="D9" s="4" t="s">
        <v>637</v>
      </c>
      <c r="E9" s="19">
        <v>3770.2999999999997</v>
      </c>
      <c r="G9" s="17">
        <v>627</v>
      </c>
      <c r="H9" s="20">
        <v>53</v>
      </c>
      <c r="I9" s="17">
        <v>628.5</v>
      </c>
      <c r="J9" s="20">
        <v>52</v>
      </c>
      <c r="K9" s="18">
        <v>1</v>
      </c>
      <c r="L9" s="17">
        <v>1256.5</v>
      </c>
      <c r="N9" s="10">
        <v>628.6</v>
      </c>
      <c r="O9" s="7">
        <v>53</v>
      </c>
      <c r="P9" s="10">
        <v>630.1</v>
      </c>
      <c r="Q9" s="7">
        <v>56</v>
      </c>
      <c r="R9" s="10">
        <v>3.5</v>
      </c>
      <c r="S9" s="10">
        <v>1262.2</v>
      </c>
      <c r="U9" s="10">
        <v>622.79999999999995</v>
      </c>
      <c r="V9" s="7">
        <v>47</v>
      </c>
      <c r="W9" s="10">
        <v>628.79999999999995</v>
      </c>
      <c r="X9" s="7">
        <v>52</v>
      </c>
      <c r="Y9" s="10">
        <v>1251.5999999999999</v>
      </c>
      <c r="Z9" s="10">
        <v>250.1</v>
      </c>
      <c r="AA9" s="10">
        <v>3.5</v>
      </c>
      <c r="AB9" s="10">
        <v>1251.5999999999999</v>
      </c>
      <c r="AC9" s="10"/>
      <c r="AD9" s="10">
        <f t="shared" si="0"/>
        <v>3151</v>
      </c>
      <c r="AE9" s="10">
        <f t="shared" si="1"/>
        <v>630.20000000000005</v>
      </c>
    </row>
    <row r="10" spans="1:32" x14ac:dyDescent="0.35">
      <c r="A10" s="12">
        <v>5</v>
      </c>
      <c r="B10" s="4" t="s">
        <v>270</v>
      </c>
      <c r="C10" s="4" t="s">
        <v>221</v>
      </c>
      <c r="D10" s="4" t="s">
        <v>638</v>
      </c>
      <c r="E10" s="19">
        <v>3767.3</v>
      </c>
      <c r="G10" s="17">
        <v>626.5</v>
      </c>
      <c r="H10" s="20">
        <v>49</v>
      </c>
      <c r="I10" s="17">
        <v>627.9</v>
      </c>
      <c r="J10" s="20">
        <v>55</v>
      </c>
      <c r="K10" s="18">
        <v>1.5</v>
      </c>
      <c r="L10" s="17">
        <v>1255.9000000000001</v>
      </c>
      <c r="N10" s="10">
        <v>627.90000000000009</v>
      </c>
      <c r="O10" s="7">
        <v>47</v>
      </c>
      <c r="P10" s="10">
        <v>623.5</v>
      </c>
      <c r="Q10" s="7">
        <v>48</v>
      </c>
      <c r="R10" s="10">
        <v>3</v>
      </c>
      <c r="S10" s="10">
        <v>1254.4000000000001</v>
      </c>
      <c r="U10" s="10">
        <v>629.5</v>
      </c>
      <c r="V10" s="7">
        <v>55</v>
      </c>
      <c r="W10" s="10">
        <v>627.5</v>
      </c>
      <c r="X10" s="7">
        <v>52</v>
      </c>
      <c r="Y10" s="10">
        <v>1257</v>
      </c>
      <c r="Z10" s="10">
        <v>228.1</v>
      </c>
      <c r="AA10" s="10">
        <v>3</v>
      </c>
      <c r="AB10" s="10">
        <v>1257</v>
      </c>
      <c r="AC10" s="10"/>
      <c r="AD10" s="10">
        <f t="shared" si="0"/>
        <v>3146.8</v>
      </c>
      <c r="AE10" s="10">
        <f t="shared" si="1"/>
        <v>629.36</v>
      </c>
    </row>
    <row r="11" spans="1:32" x14ac:dyDescent="0.35">
      <c r="A11" s="12">
        <v>6</v>
      </c>
      <c r="B11" s="4" t="s">
        <v>299</v>
      </c>
      <c r="C11" s="4" t="s">
        <v>224</v>
      </c>
      <c r="D11" s="4" t="s">
        <v>640</v>
      </c>
      <c r="E11" s="19">
        <v>3757.4</v>
      </c>
      <c r="G11" s="17">
        <v>623.79999999999995</v>
      </c>
      <c r="H11" s="20">
        <v>49</v>
      </c>
      <c r="I11" s="17">
        <v>627.6</v>
      </c>
      <c r="J11" s="20">
        <v>53</v>
      </c>
      <c r="K11" s="18">
        <v>2.5</v>
      </c>
      <c r="L11" s="17">
        <v>1253.9000000000001</v>
      </c>
      <c r="N11" s="42">
        <v>622.20000000000005</v>
      </c>
      <c r="O11" s="7">
        <v>48</v>
      </c>
      <c r="P11" s="10">
        <v>627.79999999999995</v>
      </c>
      <c r="Q11" s="7">
        <v>54</v>
      </c>
      <c r="R11" s="10"/>
      <c r="S11" s="10">
        <v>1250</v>
      </c>
      <c r="U11" s="10">
        <v>627.70000000000005</v>
      </c>
      <c r="V11" s="7">
        <v>54</v>
      </c>
      <c r="W11" s="10">
        <v>625.79999999999995</v>
      </c>
      <c r="X11" s="7">
        <v>50</v>
      </c>
      <c r="Y11" s="10">
        <v>1253.5</v>
      </c>
      <c r="Z11" s="10">
        <v>207</v>
      </c>
      <c r="AA11" s="10">
        <v>2.5</v>
      </c>
      <c r="AB11" s="10">
        <v>1253.5</v>
      </c>
      <c r="AC11" s="10"/>
      <c r="AD11" s="10">
        <f t="shared" si="0"/>
        <v>3137.7000000000007</v>
      </c>
      <c r="AE11" s="10">
        <f t="shared" si="1"/>
        <v>627.54000000000019</v>
      </c>
      <c r="AF11" s="8">
        <f>X11+V11+Q11+J11+H11</f>
        <v>260</v>
      </c>
    </row>
    <row r="12" spans="1:32" x14ac:dyDescent="0.35">
      <c r="A12" s="12">
        <v>7</v>
      </c>
      <c r="B12" s="4" t="s">
        <v>277</v>
      </c>
      <c r="C12" s="4" t="s">
        <v>229</v>
      </c>
      <c r="D12" s="4" t="s">
        <v>825</v>
      </c>
      <c r="E12" s="19">
        <v>3759.5999999999995</v>
      </c>
      <c r="G12" s="44">
        <v>622.9</v>
      </c>
      <c r="H12" s="20">
        <v>48</v>
      </c>
      <c r="I12" s="17">
        <v>627.29999999999995</v>
      </c>
      <c r="J12" s="20">
        <v>51</v>
      </c>
      <c r="K12" s="18"/>
      <c r="L12" s="17">
        <v>1250.1999999999998</v>
      </c>
      <c r="N12" s="10">
        <v>623.6</v>
      </c>
      <c r="O12" s="7">
        <v>49</v>
      </c>
      <c r="P12" s="10">
        <v>629.5</v>
      </c>
      <c r="Q12" s="7">
        <v>56</v>
      </c>
      <c r="R12" s="10">
        <v>1.5</v>
      </c>
      <c r="S12" s="10">
        <v>1254.5999999999999</v>
      </c>
      <c r="U12" s="10">
        <v>629.29999999999995</v>
      </c>
      <c r="V12" s="7">
        <v>55</v>
      </c>
      <c r="W12" s="10">
        <v>625.5</v>
      </c>
      <c r="X12" s="7">
        <v>51</v>
      </c>
      <c r="Y12" s="10">
        <v>1254.8</v>
      </c>
      <c r="Z12" s="10">
        <v>143.80000000000001</v>
      </c>
      <c r="AA12" s="10">
        <v>1</v>
      </c>
      <c r="AB12" s="10">
        <v>1254.8</v>
      </c>
      <c r="AC12" s="10"/>
      <c r="AD12" s="10">
        <f t="shared" si="0"/>
        <v>3137.6999999999994</v>
      </c>
      <c r="AE12" s="10">
        <f t="shared" si="1"/>
        <v>627.53999999999985</v>
      </c>
      <c r="AF12" s="8">
        <f>X12+V12+Q12+O12+J12</f>
        <v>262</v>
      </c>
    </row>
    <row r="13" spans="1:32" x14ac:dyDescent="0.35">
      <c r="A13" s="12">
        <v>8</v>
      </c>
      <c r="B13" s="4" t="s">
        <v>275</v>
      </c>
      <c r="C13" s="4" t="s">
        <v>242</v>
      </c>
      <c r="D13" s="4" t="s">
        <v>642</v>
      </c>
      <c r="E13" s="19">
        <v>3752.7000000000003</v>
      </c>
      <c r="G13" s="17">
        <v>623</v>
      </c>
      <c r="H13" s="20">
        <v>49</v>
      </c>
      <c r="I13" s="17">
        <v>618.70000000000005</v>
      </c>
      <c r="J13" s="20">
        <v>43</v>
      </c>
      <c r="K13" s="18"/>
      <c r="L13" s="17">
        <v>1241.7</v>
      </c>
      <c r="N13" s="10">
        <v>629.59999999999991</v>
      </c>
      <c r="O13" s="7">
        <v>56</v>
      </c>
      <c r="P13" s="10">
        <v>630.80000000000007</v>
      </c>
      <c r="Q13" s="7">
        <v>53</v>
      </c>
      <c r="R13" s="10">
        <v>1</v>
      </c>
      <c r="S13" s="10">
        <v>1261.4000000000001</v>
      </c>
      <c r="U13" s="10">
        <v>626.70000000000005</v>
      </c>
      <c r="V13" s="7">
        <v>49</v>
      </c>
      <c r="W13" s="10">
        <v>622.9</v>
      </c>
      <c r="X13" s="7">
        <v>47</v>
      </c>
      <c r="Y13" s="10">
        <v>1249.5999999999999</v>
      </c>
      <c r="Z13" s="10"/>
      <c r="AA13" s="10"/>
      <c r="AB13" s="10">
        <v>1249.5999999999999</v>
      </c>
      <c r="AC13" s="10"/>
      <c r="AD13" s="10">
        <f t="shared" si="0"/>
        <v>3134</v>
      </c>
      <c r="AE13" s="10">
        <f t="shared" si="1"/>
        <v>626.79999999999995</v>
      </c>
    </row>
    <row r="14" spans="1:32" x14ac:dyDescent="0.35">
      <c r="A14" s="12">
        <v>9</v>
      </c>
      <c r="B14" s="4" t="s">
        <v>274</v>
      </c>
      <c r="C14" s="4" t="s">
        <v>226</v>
      </c>
      <c r="D14" s="4" t="s">
        <v>639</v>
      </c>
      <c r="E14" s="19">
        <v>3753.7999999999997</v>
      </c>
      <c r="G14" s="17">
        <v>624.4</v>
      </c>
      <c r="H14" s="20">
        <v>51</v>
      </c>
      <c r="I14" s="17">
        <v>626.9</v>
      </c>
      <c r="J14" s="20">
        <v>50</v>
      </c>
      <c r="K14" s="18"/>
      <c r="L14" s="17">
        <v>1251.3</v>
      </c>
      <c r="N14" s="10">
        <v>625.19999999999993</v>
      </c>
      <c r="O14" s="7">
        <v>53</v>
      </c>
      <c r="P14" s="10">
        <v>625.6</v>
      </c>
      <c r="Q14" s="7">
        <v>50</v>
      </c>
      <c r="R14" s="10">
        <v>2.5</v>
      </c>
      <c r="S14" s="10">
        <v>1253.3</v>
      </c>
      <c r="U14" s="10">
        <v>622.29999999999995</v>
      </c>
      <c r="V14" s="7">
        <v>46</v>
      </c>
      <c r="W14" s="10">
        <v>626.9</v>
      </c>
      <c r="X14" s="7">
        <v>51</v>
      </c>
      <c r="Y14" s="10">
        <v>1249.1999999999998</v>
      </c>
      <c r="Z14" s="10"/>
      <c r="AA14" s="10"/>
      <c r="AB14" s="10">
        <v>1249.1999999999998</v>
      </c>
      <c r="AC14" s="10"/>
      <c r="AD14" s="10">
        <f t="shared" si="0"/>
        <v>3131.5</v>
      </c>
      <c r="AE14" s="10">
        <f t="shared" si="1"/>
        <v>626.29999999999995</v>
      </c>
    </row>
    <row r="15" spans="1:32" x14ac:dyDescent="0.35">
      <c r="A15" s="12">
        <v>10</v>
      </c>
      <c r="B15" s="4" t="s">
        <v>272</v>
      </c>
      <c r="C15" s="4" t="s">
        <v>223</v>
      </c>
      <c r="D15" s="4" t="s">
        <v>643</v>
      </c>
      <c r="E15" s="19">
        <v>3749.0999999999995</v>
      </c>
      <c r="G15" s="17">
        <v>627.79999999999995</v>
      </c>
      <c r="H15" s="20">
        <v>50</v>
      </c>
      <c r="I15" s="17">
        <v>624</v>
      </c>
      <c r="J15" s="20">
        <v>52</v>
      </c>
      <c r="K15" s="18">
        <v>3</v>
      </c>
      <c r="L15" s="17">
        <v>1254.8</v>
      </c>
      <c r="N15" s="10">
        <v>622.4</v>
      </c>
      <c r="O15" s="7">
        <v>43</v>
      </c>
      <c r="P15" s="10">
        <v>624.70000000000005</v>
      </c>
      <c r="Q15" s="7">
        <v>47</v>
      </c>
      <c r="R15" s="10"/>
      <c r="S15" s="10">
        <v>1247.0999999999999</v>
      </c>
      <c r="U15" s="42">
        <v>619.4</v>
      </c>
      <c r="V15" s="7">
        <v>45</v>
      </c>
      <c r="W15" s="10">
        <v>627.79999999999995</v>
      </c>
      <c r="X15" s="7">
        <v>54</v>
      </c>
      <c r="Y15" s="10">
        <v>1247.1999999999998</v>
      </c>
      <c r="Z15" s="10"/>
      <c r="AA15" s="10"/>
      <c r="AB15" s="10">
        <v>1247.1999999999998</v>
      </c>
      <c r="AC15" s="10"/>
      <c r="AD15" s="10">
        <f t="shared" si="0"/>
        <v>3129.6999999999994</v>
      </c>
      <c r="AE15" s="10">
        <f t="shared" si="1"/>
        <v>625.93999999999983</v>
      </c>
      <c r="AF15" s="8">
        <f>X15+Q15+O15+J15+H15</f>
        <v>246</v>
      </c>
    </row>
    <row r="16" spans="1:32" x14ac:dyDescent="0.35">
      <c r="A16" s="12">
        <v>11</v>
      </c>
      <c r="B16" s="4" t="s">
        <v>271</v>
      </c>
      <c r="C16" s="4" t="s">
        <v>222</v>
      </c>
      <c r="D16" s="4" t="s">
        <v>641</v>
      </c>
      <c r="E16" s="19">
        <v>3749.6000000000004</v>
      </c>
      <c r="G16" s="17">
        <v>629.1</v>
      </c>
      <c r="H16" s="20">
        <v>54</v>
      </c>
      <c r="I16" s="17">
        <v>625.20000000000005</v>
      </c>
      <c r="J16" s="20">
        <v>52</v>
      </c>
      <c r="K16" s="18">
        <v>0.5</v>
      </c>
      <c r="L16" s="17">
        <v>1254.8000000000002</v>
      </c>
      <c r="N16" s="10">
        <v>624.20000000000005</v>
      </c>
      <c r="O16" s="7">
        <v>49</v>
      </c>
      <c r="P16" s="10">
        <v>624.79999999999995</v>
      </c>
      <c r="Q16" s="7">
        <v>50</v>
      </c>
      <c r="R16" s="10"/>
      <c r="S16" s="10">
        <v>1249</v>
      </c>
      <c r="U16" s="42">
        <v>620.20000000000005</v>
      </c>
      <c r="V16" s="7">
        <v>46</v>
      </c>
      <c r="W16" s="10">
        <v>625.6</v>
      </c>
      <c r="X16" s="7">
        <v>49</v>
      </c>
      <c r="Y16" s="10">
        <v>1245.8000000000002</v>
      </c>
      <c r="Z16" s="10"/>
      <c r="AA16" s="10"/>
      <c r="AB16" s="10">
        <v>1245.8000000000002</v>
      </c>
      <c r="AC16" s="10"/>
      <c r="AD16" s="10">
        <f t="shared" si="0"/>
        <v>3129.3999999999996</v>
      </c>
      <c r="AE16" s="10">
        <f t="shared" si="1"/>
        <v>625.87999999999988</v>
      </c>
      <c r="AF16" s="8">
        <f>X16+Q16+O16+J16+H16</f>
        <v>254</v>
      </c>
    </row>
    <row r="17" spans="1:31" x14ac:dyDescent="0.35">
      <c r="A17" s="12">
        <v>12</v>
      </c>
      <c r="B17" s="4" t="s">
        <v>280</v>
      </c>
      <c r="C17" s="4" t="s">
        <v>232</v>
      </c>
      <c r="D17" s="4" t="s">
        <v>650</v>
      </c>
      <c r="E17" s="19">
        <v>3746.2000000000003</v>
      </c>
      <c r="G17" s="17">
        <v>625.6</v>
      </c>
      <c r="H17" s="20">
        <v>50</v>
      </c>
      <c r="I17" s="17">
        <v>623.1</v>
      </c>
      <c r="J17" s="20">
        <v>48</v>
      </c>
      <c r="K17" s="18"/>
      <c r="L17" s="17">
        <v>1248.7</v>
      </c>
      <c r="N17" s="10">
        <v>623.30000000000007</v>
      </c>
      <c r="O17" s="7">
        <v>50</v>
      </c>
      <c r="P17" s="10">
        <v>622.80000000000007</v>
      </c>
      <c r="Q17" s="7">
        <v>45</v>
      </c>
      <c r="R17" s="10"/>
      <c r="S17" s="10">
        <v>1246.1000000000001</v>
      </c>
      <c r="U17" s="10">
        <v>627.5</v>
      </c>
      <c r="V17" s="7">
        <v>49</v>
      </c>
      <c r="W17" s="10">
        <v>623.9</v>
      </c>
      <c r="X17" s="7">
        <v>49</v>
      </c>
      <c r="Y17" s="10">
        <v>1251.4000000000001</v>
      </c>
      <c r="Z17" s="10">
        <v>165.2</v>
      </c>
      <c r="AA17" s="10">
        <v>1.5</v>
      </c>
      <c r="AB17" s="10">
        <v>1251.4000000000001</v>
      </c>
      <c r="AC17" s="10"/>
      <c r="AD17" s="10">
        <f t="shared" si="0"/>
        <v>3124.9</v>
      </c>
      <c r="AE17" s="10">
        <f t="shared" si="1"/>
        <v>624.98</v>
      </c>
    </row>
    <row r="18" spans="1:31" x14ac:dyDescent="0.35">
      <c r="A18" s="12">
        <v>13</v>
      </c>
      <c r="B18" s="4" t="s">
        <v>275</v>
      </c>
      <c r="C18" s="4" t="s">
        <v>227</v>
      </c>
      <c r="D18" s="4" t="s">
        <v>648</v>
      </c>
      <c r="E18" s="19">
        <v>3746.8</v>
      </c>
      <c r="G18" s="17">
        <v>626.4</v>
      </c>
      <c r="H18" s="20">
        <v>52</v>
      </c>
      <c r="I18" s="17">
        <v>624.6</v>
      </c>
      <c r="J18" s="20">
        <v>52</v>
      </c>
      <c r="K18" s="18"/>
      <c r="L18" s="17">
        <v>1251</v>
      </c>
      <c r="N18" s="10">
        <v>622.70000000000005</v>
      </c>
      <c r="O18" s="7">
        <v>46</v>
      </c>
      <c r="P18" s="10">
        <v>622.1</v>
      </c>
      <c r="Q18" s="7">
        <v>50</v>
      </c>
      <c r="R18" s="10"/>
      <c r="S18" s="10">
        <v>1244.8000000000002</v>
      </c>
      <c r="U18" s="10">
        <v>625.9</v>
      </c>
      <c r="V18" s="7">
        <v>48</v>
      </c>
      <c r="W18" s="10">
        <v>625.1</v>
      </c>
      <c r="X18" s="7">
        <v>49</v>
      </c>
      <c r="Y18" s="10">
        <v>1251</v>
      </c>
      <c r="Z18" s="10"/>
      <c r="AA18" s="10"/>
      <c r="AB18" s="10">
        <v>1251</v>
      </c>
      <c r="AC18" s="10"/>
      <c r="AD18" s="10">
        <f t="shared" si="0"/>
        <v>3124.7000000000003</v>
      </c>
      <c r="AE18" s="10">
        <f t="shared" si="1"/>
        <v>624.94000000000005</v>
      </c>
    </row>
    <row r="19" spans="1:31" x14ac:dyDescent="0.35">
      <c r="A19" s="12">
        <v>14</v>
      </c>
      <c r="B19" s="4" t="s">
        <v>273</v>
      </c>
      <c r="C19" s="4" t="s">
        <v>225</v>
      </c>
      <c r="D19" s="4" t="s">
        <v>644</v>
      </c>
      <c r="E19" s="19">
        <v>3739.6000000000004</v>
      </c>
      <c r="G19" s="17">
        <v>627.1</v>
      </c>
      <c r="H19" s="20">
        <v>51</v>
      </c>
      <c r="I19" s="17">
        <v>624.20000000000005</v>
      </c>
      <c r="J19" s="20">
        <v>41</v>
      </c>
      <c r="K19" s="18"/>
      <c r="L19" s="17">
        <v>1251.3000000000002</v>
      </c>
      <c r="N19" s="10">
        <v>624.70000000000005</v>
      </c>
      <c r="O19" s="7">
        <v>48</v>
      </c>
      <c r="P19" s="10">
        <v>623.29999999999995</v>
      </c>
      <c r="Q19" s="7">
        <v>47</v>
      </c>
      <c r="R19" s="10"/>
      <c r="S19" s="10">
        <v>1248</v>
      </c>
      <c r="U19" s="10">
        <v>622.5</v>
      </c>
      <c r="V19" s="7">
        <v>49</v>
      </c>
      <c r="W19" s="10">
        <v>617.79999999999995</v>
      </c>
      <c r="X19" s="7">
        <v>43</v>
      </c>
      <c r="Y19" s="10">
        <v>1240.3</v>
      </c>
      <c r="Z19" s="10"/>
      <c r="AA19" s="10"/>
      <c r="AB19" s="10">
        <v>1240.3</v>
      </c>
      <c r="AC19" s="10"/>
      <c r="AD19" s="10">
        <f t="shared" si="0"/>
        <v>3121.8</v>
      </c>
      <c r="AE19" s="10">
        <f t="shared" si="1"/>
        <v>624.36</v>
      </c>
    </row>
    <row r="20" spans="1:31" x14ac:dyDescent="0.35">
      <c r="A20" s="12">
        <v>15</v>
      </c>
      <c r="B20" s="4" t="s">
        <v>276</v>
      </c>
      <c r="C20" s="4" t="s">
        <v>228</v>
      </c>
      <c r="D20" s="4" t="s">
        <v>647</v>
      </c>
      <c r="E20" s="19">
        <v>3738.2</v>
      </c>
      <c r="G20" s="17">
        <v>625.4</v>
      </c>
      <c r="H20" s="20">
        <v>51</v>
      </c>
      <c r="I20" s="17">
        <v>625.1</v>
      </c>
      <c r="J20" s="20">
        <v>52</v>
      </c>
      <c r="K20" s="18"/>
      <c r="L20" s="17">
        <v>1250.5</v>
      </c>
      <c r="N20" s="10">
        <v>622.5</v>
      </c>
      <c r="O20" s="7">
        <v>44</v>
      </c>
      <c r="P20" s="10">
        <v>623.9</v>
      </c>
      <c r="Q20" s="7">
        <v>51</v>
      </c>
      <c r="R20" s="10"/>
      <c r="S20" s="10">
        <v>1246.4000000000001</v>
      </c>
      <c r="U20" s="10">
        <v>617.9</v>
      </c>
      <c r="V20" s="7">
        <v>44</v>
      </c>
      <c r="W20" s="10">
        <v>623.4</v>
      </c>
      <c r="X20" s="7">
        <v>49</v>
      </c>
      <c r="Y20" s="10">
        <v>1241.3</v>
      </c>
      <c r="Z20" s="10"/>
      <c r="AA20" s="10"/>
      <c r="AB20" s="10">
        <v>1241.3</v>
      </c>
      <c r="AC20" s="10"/>
      <c r="AD20" s="10">
        <f t="shared" si="0"/>
        <v>3120.3</v>
      </c>
      <c r="AE20" s="10">
        <f t="shared" si="1"/>
        <v>624.06000000000006</v>
      </c>
    </row>
    <row r="21" spans="1:31" x14ac:dyDescent="0.35">
      <c r="A21" s="12">
        <v>16</v>
      </c>
      <c r="B21" s="4" t="s">
        <v>279</v>
      </c>
      <c r="C21" s="4" t="s">
        <v>231</v>
      </c>
      <c r="D21" s="4" t="s">
        <v>649</v>
      </c>
      <c r="E21" s="19">
        <v>3740.4000000000005</v>
      </c>
      <c r="G21" s="17">
        <v>622.6</v>
      </c>
      <c r="H21" s="20">
        <v>45</v>
      </c>
      <c r="I21" s="17">
        <v>626.70000000000005</v>
      </c>
      <c r="J21" s="20">
        <v>47</v>
      </c>
      <c r="K21" s="18"/>
      <c r="L21" s="17">
        <v>1249.3000000000002</v>
      </c>
      <c r="N21" s="10">
        <v>621.30000000000007</v>
      </c>
      <c r="O21" s="7">
        <v>45</v>
      </c>
      <c r="P21" s="10">
        <v>624.6</v>
      </c>
      <c r="Q21" s="7">
        <v>0</v>
      </c>
      <c r="R21" s="10"/>
      <c r="S21" s="10">
        <v>1245.9000000000001</v>
      </c>
      <c r="U21" s="10">
        <v>623.70000000000005</v>
      </c>
      <c r="V21" s="7">
        <v>48</v>
      </c>
      <c r="W21" s="10">
        <v>621.5</v>
      </c>
      <c r="X21" s="7">
        <v>44</v>
      </c>
      <c r="Y21" s="10">
        <v>1245.2</v>
      </c>
      <c r="Z21" s="10"/>
      <c r="AA21" s="10"/>
      <c r="AB21" s="10">
        <v>1245.2</v>
      </c>
      <c r="AC21" s="10"/>
      <c r="AD21" s="10">
        <f t="shared" si="0"/>
        <v>3119.1000000000004</v>
      </c>
      <c r="AE21" s="10">
        <f t="shared" si="1"/>
        <v>623.82000000000005</v>
      </c>
    </row>
    <row r="22" spans="1:31" x14ac:dyDescent="0.35">
      <c r="A22" s="12">
        <v>17</v>
      </c>
      <c r="B22" s="4" t="s">
        <v>281</v>
      </c>
      <c r="C22" s="4" t="s">
        <v>111</v>
      </c>
      <c r="D22" s="4" t="s">
        <v>645</v>
      </c>
      <c r="E22" s="19">
        <v>3738.1</v>
      </c>
      <c r="G22" s="17">
        <v>627.1</v>
      </c>
      <c r="H22" s="20">
        <v>51</v>
      </c>
      <c r="I22" s="17">
        <v>620.79999999999995</v>
      </c>
      <c r="J22" s="20">
        <v>47</v>
      </c>
      <c r="K22" s="18"/>
      <c r="L22" s="17">
        <v>1247.9000000000001</v>
      </c>
      <c r="N22" s="10">
        <v>624.90000000000009</v>
      </c>
      <c r="O22" s="7">
        <v>51</v>
      </c>
      <c r="P22" s="10">
        <v>625.20000000000005</v>
      </c>
      <c r="Q22" s="7">
        <v>49</v>
      </c>
      <c r="R22" s="10"/>
      <c r="S22" s="10">
        <v>1250.1000000000001</v>
      </c>
      <c r="U22" s="10">
        <v>619.4</v>
      </c>
      <c r="V22" s="7">
        <v>44</v>
      </c>
      <c r="W22" s="10">
        <v>620.70000000000005</v>
      </c>
      <c r="X22" s="7">
        <v>44</v>
      </c>
      <c r="Y22" s="10">
        <v>1240.0999999999999</v>
      </c>
      <c r="Z22" s="10"/>
      <c r="AA22" s="10"/>
      <c r="AB22" s="10">
        <v>1240.0999999999999</v>
      </c>
      <c r="AC22" s="10"/>
      <c r="AD22" s="10">
        <f t="shared" si="0"/>
        <v>3118.7000000000003</v>
      </c>
      <c r="AE22" s="10">
        <f t="shared" si="1"/>
        <v>623.74</v>
      </c>
    </row>
    <row r="23" spans="1:31" x14ac:dyDescent="0.35">
      <c r="A23" s="12">
        <v>18</v>
      </c>
      <c r="B23" s="4" t="s">
        <v>295</v>
      </c>
      <c r="C23" s="4" t="s">
        <v>248</v>
      </c>
      <c r="D23" s="4" t="s">
        <v>660</v>
      </c>
      <c r="E23" s="19">
        <v>3728.7000000000003</v>
      </c>
      <c r="G23" s="17">
        <v>612.70000000000005</v>
      </c>
      <c r="H23" s="20">
        <v>36</v>
      </c>
      <c r="I23" s="17">
        <v>624.1</v>
      </c>
      <c r="J23" s="20">
        <v>46</v>
      </c>
      <c r="K23" s="18"/>
      <c r="L23" s="17">
        <v>1236.8000000000002</v>
      </c>
      <c r="N23" s="10">
        <v>624.4</v>
      </c>
      <c r="O23" s="7">
        <v>48</v>
      </c>
      <c r="P23" s="10">
        <v>622</v>
      </c>
      <c r="Q23" s="7">
        <v>47</v>
      </c>
      <c r="R23" s="10"/>
      <c r="S23" s="10">
        <v>1246.4000000000001</v>
      </c>
      <c r="U23" s="10">
        <v>624.20000000000005</v>
      </c>
      <c r="V23" s="7">
        <v>46</v>
      </c>
      <c r="W23" s="10">
        <v>621.29999999999995</v>
      </c>
      <c r="X23" s="7">
        <v>46</v>
      </c>
      <c r="Y23" s="10">
        <v>1245.5</v>
      </c>
      <c r="Z23" s="10"/>
      <c r="AA23" s="10"/>
      <c r="AB23" s="10">
        <v>1245.5</v>
      </c>
      <c r="AC23" s="10"/>
      <c r="AD23" s="10">
        <f t="shared" si="0"/>
        <v>3116.0000000000009</v>
      </c>
      <c r="AE23" s="10">
        <f t="shared" si="1"/>
        <v>623.20000000000016</v>
      </c>
    </row>
    <row r="24" spans="1:31" x14ac:dyDescent="0.35">
      <c r="A24" s="12">
        <v>19</v>
      </c>
      <c r="B24" s="4" t="s">
        <v>291</v>
      </c>
      <c r="C24" s="4" t="s">
        <v>244</v>
      </c>
      <c r="D24" s="4" t="s">
        <v>656</v>
      </c>
      <c r="E24" s="19">
        <v>3731.9</v>
      </c>
      <c r="G24" s="17">
        <v>624</v>
      </c>
      <c r="H24" s="20">
        <v>50</v>
      </c>
      <c r="I24" s="17">
        <v>616.6</v>
      </c>
      <c r="J24" s="20">
        <v>44</v>
      </c>
      <c r="K24" s="18"/>
      <c r="L24" s="17">
        <v>1240.5999999999999</v>
      </c>
      <c r="N24" s="10">
        <v>622.40000000000009</v>
      </c>
      <c r="O24" s="7">
        <v>48</v>
      </c>
      <c r="P24" s="10">
        <v>623.80000000000007</v>
      </c>
      <c r="Q24" s="7">
        <v>53</v>
      </c>
      <c r="R24" s="10"/>
      <c r="S24" s="10">
        <v>1246.2000000000003</v>
      </c>
      <c r="U24" s="10">
        <v>624.9</v>
      </c>
      <c r="V24" s="7">
        <v>48</v>
      </c>
      <c r="W24" s="10">
        <v>620.20000000000005</v>
      </c>
      <c r="X24" s="7">
        <v>45</v>
      </c>
      <c r="Y24" s="10">
        <v>1245.0999999999999</v>
      </c>
      <c r="Z24" s="10"/>
      <c r="AA24" s="10"/>
      <c r="AB24" s="10">
        <v>1245.0999999999999</v>
      </c>
      <c r="AC24" s="10"/>
      <c r="AD24" s="10">
        <f t="shared" si="0"/>
        <v>3115.3000000000006</v>
      </c>
      <c r="AE24" s="10">
        <f t="shared" si="1"/>
        <v>623.06000000000017</v>
      </c>
    </row>
    <row r="25" spans="1:31" x14ac:dyDescent="0.35">
      <c r="A25" s="12">
        <v>20</v>
      </c>
      <c r="B25" s="4" t="s">
        <v>288</v>
      </c>
      <c r="C25" s="4" t="s">
        <v>241</v>
      </c>
      <c r="D25" s="4" t="s">
        <v>655</v>
      </c>
      <c r="E25" s="19">
        <v>3726.3999999999996</v>
      </c>
      <c r="G25" s="17">
        <v>622.70000000000005</v>
      </c>
      <c r="H25" s="20">
        <v>48</v>
      </c>
      <c r="I25" s="17">
        <v>619</v>
      </c>
      <c r="J25" s="20">
        <v>40</v>
      </c>
      <c r="K25" s="18"/>
      <c r="L25" s="17">
        <v>1241.7</v>
      </c>
      <c r="N25" s="10">
        <v>622.20000000000005</v>
      </c>
      <c r="O25" s="7">
        <v>44</v>
      </c>
      <c r="P25" s="10">
        <v>623.30000000000007</v>
      </c>
      <c r="Q25" s="7">
        <v>46</v>
      </c>
      <c r="R25" s="10"/>
      <c r="S25" s="10">
        <v>1245.5</v>
      </c>
      <c r="U25" s="10">
        <v>620.79999999999995</v>
      </c>
      <c r="V25" s="7">
        <v>46</v>
      </c>
      <c r="W25" s="10">
        <v>618.4</v>
      </c>
      <c r="X25" s="7">
        <v>44</v>
      </c>
      <c r="Y25" s="10">
        <v>1239.1999999999998</v>
      </c>
      <c r="Z25" s="10"/>
      <c r="AA25" s="10"/>
      <c r="AB25" s="10">
        <v>1239.1999999999998</v>
      </c>
      <c r="AC25" s="10"/>
      <c r="AD25" s="10">
        <f t="shared" si="0"/>
        <v>3108</v>
      </c>
      <c r="AE25" s="10">
        <f t="shared" si="1"/>
        <v>621.6</v>
      </c>
    </row>
    <row r="26" spans="1:31" x14ac:dyDescent="0.35">
      <c r="A26" s="12">
        <v>21</v>
      </c>
      <c r="B26" s="4" t="s">
        <v>271</v>
      </c>
      <c r="C26" s="4" t="s">
        <v>237</v>
      </c>
      <c r="D26" s="4" t="s">
        <v>658</v>
      </c>
      <c r="E26" s="19">
        <v>3724.7000000000003</v>
      </c>
      <c r="G26" s="17">
        <v>621.29999999999995</v>
      </c>
      <c r="H26" s="20"/>
      <c r="I26" s="17">
        <v>622.1</v>
      </c>
      <c r="J26" s="20">
        <v>45</v>
      </c>
      <c r="K26" s="18"/>
      <c r="L26" s="17">
        <v>1243.4000000000001</v>
      </c>
      <c r="N26" s="10">
        <v>618.4</v>
      </c>
      <c r="O26" s="7">
        <v>44</v>
      </c>
      <c r="P26" s="10">
        <v>623</v>
      </c>
      <c r="Q26" s="7">
        <v>0</v>
      </c>
      <c r="R26" s="10"/>
      <c r="S26" s="10">
        <v>1241.4000000000001</v>
      </c>
      <c r="U26" s="10">
        <v>622.1</v>
      </c>
      <c r="V26" s="7">
        <v>47</v>
      </c>
      <c r="W26" s="10">
        <v>617.79999999999995</v>
      </c>
      <c r="X26" s="7">
        <v>40</v>
      </c>
      <c r="Y26" s="10">
        <v>1239.9000000000001</v>
      </c>
      <c r="Z26" s="10"/>
      <c r="AA26" s="10"/>
      <c r="AB26" s="10">
        <v>1239.9000000000001</v>
      </c>
      <c r="AC26" s="10"/>
      <c r="AD26" s="10">
        <f t="shared" si="0"/>
        <v>3106.8999999999996</v>
      </c>
      <c r="AE26" s="10">
        <f t="shared" si="1"/>
        <v>621.37999999999988</v>
      </c>
    </row>
    <row r="27" spans="1:31" x14ac:dyDescent="0.35">
      <c r="A27" s="12">
        <v>22</v>
      </c>
      <c r="B27" s="4" t="s">
        <v>290</v>
      </c>
      <c r="C27" s="4" t="s">
        <v>243</v>
      </c>
      <c r="D27" s="4" t="s">
        <v>664</v>
      </c>
      <c r="E27" s="19">
        <v>3718</v>
      </c>
      <c r="G27" s="17">
        <v>619.6</v>
      </c>
      <c r="H27" s="20">
        <v>44</v>
      </c>
      <c r="I27" s="17">
        <v>621.20000000000005</v>
      </c>
      <c r="J27" s="20">
        <v>46</v>
      </c>
      <c r="K27" s="18"/>
      <c r="L27" s="17">
        <v>1240.8000000000002</v>
      </c>
      <c r="N27" s="10">
        <v>612.9</v>
      </c>
      <c r="O27" s="7">
        <v>36</v>
      </c>
      <c r="P27" s="10">
        <v>619.69999999999993</v>
      </c>
      <c r="Q27" s="7">
        <v>43</v>
      </c>
      <c r="R27" s="10"/>
      <c r="S27" s="10">
        <v>1232.5999999999999</v>
      </c>
      <c r="U27" s="10">
        <v>621</v>
      </c>
      <c r="V27" s="7">
        <v>42</v>
      </c>
      <c r="W27" s="10">
        <v>623.6</v>
      </c>
      <c r="X27" s="7">
        <v>47</v>
      </c>
      <c r="Y27" s="10">
        <v>1244.5999999999999</v>
      </c>
      <c r="Z27" s="10"/>
      <c r="AA27" s="10"/>
      <c r="AB27" s="10">
        <v>1244.5999999999999</v>
      </c>
      <c r="AC27" s="10"/>
      <c r="AD27" s="10">
        <f t="shared" si="0"/>
        <v>3105.1</v>
      </c>
      <c r="AE27" s="10">
        <f t="shared" si="1"/>
        <v>621.02</v>
      </c>
    </row>
    <row r="28" spans="1:31" x14ac:dyDescent="0.35">
      <c r="A28" s="12">
        <v>23</v>
      </c>
      <c r="B28" s="4" t="s">
        <v>308</v>
      </c>
      <c r="C28" s="4" t="s">
        <v>257</v>
      </c>
      <c r="D28" s="4" t="s">
        <v>667</v>
      </c>
      <c r="E28" s="19">
        <v>3717.1000000000004</v>
      </c>
      <c r="G28" s="17">
        <v>612.9</v>
      </c>
      <c r="H28" s="20">
        <v>34</v>
      </c>
      <c r="I28" s="17">
        <v>614</v>
      </c>
      <c r="J28" s="20">
        <v>38</v>
      </c>
      <c r="K28" s="18"/>
      <c r="L28" s="17">
        <v>1226.9000000000001</v>
      </c>
      <c r="N28" s="10">
        <v>617.80000000000007</v>
      </c>
      <c r="O28" s="7">
        <v>0</v>
      </c>
      <c r="P28" s="10">
        <v>623.90000000000009</v>
      </c>
      <c r="Q28" s="7">
        <v>0</v>
      </c>
      <c r="R28" s="10"/>
      <c r="S28" s="10">
        <v>1241.7000000000003</v>
      </c>
      <c r="U28" s="10">
        <v>625.4</v>
      </c>
      <c r="V28" s="7">
        <v>49</v>
      </c>
      <c r="W28" s="10">
        <v>623.1</v>
      </c>
      <c r="X28" s="7">
        <v>47</v>
      </c>
      <c r="Y28" s="10">
        <v>1248.5</v>
      </c>
      <c r="Z28" s="10"/>
      <c r="AA28" s="10"/>
      <c r="AB28" s="10">
        <v>1248.5</v>
      </c>
      <c r="AC28" s="10"/>
      <c r="AD28" s="10">
        <f t="shared" si="0"/>
        <v>3104.2000000000003</v>
      </c>
      <c r="AE28" s="10">
        <f t="shared" si="1"/>
        <v>620.84</v>
      </c>
    </row>
    <row r="29" spans="1:31" x14ac:dyDescent="0.35">
      <c r="A29" s="12">
        <v>24</v>
      </c>
      <c r="B29" s="4" t="s">
        <v>286</v>
      </c>
      <c r="C29" s="4" t="s">
        <v>238</v>
      </c>
      <c r="D29" s="4" t="s">
        <v>665</v>
      </c>
      <c r="E29" s="19">
        <v>3709.3999999999996</v>
      </c>
      <c r="G29" s="17">
        <v>618.29999999999995</v>
      </c>
      <c r="H29" s="20">
        <v>42</v>
      </c>
      <c r="I29" s="17">
        <v>624.5</v>
      </c>
      <c r="J29" s="20">
        <v>47</v>
      </c>
      <c r="K29" s="18"/>
      <c r="L29" s="17">
        <v>1242.8</v>
      </c>
      <c r="N29" s="10">
        <v>610.59999999999991</v>
      </c>
      <c r="O29" s="7">
        <v>0</v>
      </c>
      <c r="P29" s="10">
        <v>618.30000000000007</v>
      </c>
      <c r="Q29" s="7">
        <v>0</v>
      </c>
      <c r="R29" s="10"/>
      <c r="S29" s="10">
        <v>1228.9000000000001</v>
      </c>
      <c r="U29" s="10">
        <v>618.20000000000005</v>
      </c>
      <c r="V29" s="7">
        <v>37</v>
      </c>
      <c r="W29" s="10">
        <v>619.5</v>
      </c>
      <c r="X29" s="7">
        <v>49</v>
      </c>
      <c r="Y29" s="10">
        <v>1237.7</v>
      </c>
      <c r="Z29" s="10"/>
      <c r="AA29" s="10"/>
      <c r="AB29" s="10">
        <v>1237.7</v>
      </c>
      <c r="AC29" s="10"/>
      <c r="AD29" s="10">
        <f t="shared" si="0"/>
        <v>3098.7999999999997</v>
      </c>
      <c r="AE29" s="10">
        <f t="shared" si="1"/>
        <v>619.76</v>
      </c>
    </row>
    <row r="30" spans="1:31" x14ac:dyDescent="0.35">
      <c r="A30" s="12">
        <v>25</v>
      </c>
      <c r="B30" s="4" t="s">
        <v>294</v>
      </c>
      <c r="C30" s="4" t="s">
        <v>247</v>
      </c>
      <c r="D30" s="4" t="s">
        <v>662</v>
      </c>
      <c r="E30" s="19">
        <v>3695.7</v>
      </c>
      <c r="G30" s="17">
        <v>620.29999999999995</v>
      </c>
      <c r="H30" s="20">
        <v>48</v>
      </c>
      <c r="I30" s="17">
        <v>616.79999999999995</v>
      </c>
      <c r="J30" s="20">
        <v>40</v>
      </c>
      <c r="K30" s="18"/>
      <c r="L30" s="17">
        <v>1237.0999999999999</v>
      </c>
      <c r="N30" s="10">
        <v>623.1</v>
      </c>
      <c r="O30" s="7">
        <v>0</v>
      </c>
      <c r="P30" s="10">
        <v>620.49999999999989</v>
      </c>
      <c r="Q30" s="7">
        <v>0</v>
      </c>
      <c r="R30" s="10"/>
      <c r="S30" s="10">
        <v>1243.5999999999999</v>
      </c>
      <c r="U30" s="10">
        <v>602.79999999999995</v>
      </c>
      <c r="V30" s="7">
        <v>30</v>
      </c>
      <c r="W30" s="10">
        <v>612.20000000000005</v>
      </c>
      <c r="X30" s="7">
        <v>39</v>
      </c>
      <c r="Y30" s="10">
        <v>1215</v>
      </c>
      <c r="Z30" s="10"/>
      <c r="AA30" s="10"/>
      <c r="AB30" s="10">
        <v>1215</v>
      </c>
      <c r="AC30" s="10"/>
      <c r="AD30" s="10">
        <f t="shared" si="0"/>
        <v>3092.8999999999996</v>
      </c>
      <c r="AE30" s="10">
        <f t="shared" si="1"/>
        <v>618.57999999999993</v>
      </c>
    </row>
    <row r="31" spans="1:31" x14ac:dyDescent="0.35">
      <c r="A31" s="12">
        <v>26</v>
      </c>
      <c r="B31" s="4" t="s">
        <v>284</v>
      </c>
      <c r="C31" s="4" t="s">
        <v>259</v>
      </c>
      <c r="D31" s="4" t="s">
        <v>670</v>
      </c>
      <c r="E31" s="19">
        <v>3678</v>
      </c>
      <c r="G31" s="17">
        <v>613.29999999999995</v>
      </c>
      <c r="H31" s="20">
        <v>38</v>
      </c>
      <c r="I31" s="17">
        <v>611.9</v>
      </c>
      <c r="J31" s="20">
        <v>36</v>
      </c>
      <c r="K31" s="18"/>
      <c r="L31" s="17">
        <v>1225.1999999999998</v>
      </c>
      <c r="N31" s="10">
        <v>615.79999999999995</v>
      </c>
      <c r="O31" s="7">
        <v>0</v>
      </c>
      <c r="P31" s="10">
        <v>617.70000000000005</v>
      </c>
      <c r="Q31" s="7">
        <v>0</v>
      </c>
      <c r="R31" s="10"/>
      <c r="S31" s="10">
        <v>1233.5</v>
      </c>
      <c r="U31" s="10">
        <v>607</v>
      </c>
      <c r="V31" s="7">
        <v>32</v>
      </c>
      <c r="W31" s="10">
        <v>612.29999999999995</v>
      </c>
      <c r="X31" s="7">
        <v>39</v>
      </c>
      <c r="Y31" s="10">
        <v>1219.3</v>
      </c>
      <c r="Z31" s="10"/>
      <c r="AA31" s="10"/>
      <c r="AB31" s="10">
        <v>1219.3</v>
      </c>
      <c r="AC31" s="10"/>
      <c r="AD31" s="10">
        <f t="shared" si="0"/>
        <v>3071</v>
      </c>
      <c r="AE31" s="10">
        <f t="shared" si="1"/>
        <v>614.20000000000005</v>
      </c>
    </row>
    <row r="32" spans="1:31" x14ac:dyDescent="0.35">
      <c r="A32" s="12">
        <v>27</v>
      </c>
      <c r="B32" s="4" t="s">
        <v>339</v>
      </c>
      <c r="C32" s="4" t="s">
        <v>262</v>
      </c>
      <c r="D32" s="4" t="s">
        <v>675</v>
      </c>
      <c r="E32" s="19">
        <v>3669.5000000000005</v>
      </c>
      <c r="G32" s="17">
        <v>609.5</v>
      </c>
      <c r="H32" s="20">
        <v>32</v>
      </c>
      <c r="I32" s="17">
        <v>602.20000000000005</v>
      </c>
      <c r="J32" s="20">
        <v>28</v>
      </c>
      <c r="K32" s="18"/>
      <c r="L32" s="17">
        <v>1211.7</v>
      </c>
      <c r="N32" s="10">
        <v>612.4</v>
      </c>
      <c r="O32" s="7">
        <v>0</v>
      </c>
      <c r="P32" s="10">
        <v>614.5</v>
      </c>
      <c r="Q32" s="7">
        <v>0</v>
      </c>
      <c r="R32" s="10"/>
      <c r="S32" s="10">
        <v>1226.9000000000001</v>
      </c>
      <c r="U32" s="10">
        <v>615.29999999999995</v>
      </c>
      <c r="V32" s="7">
        <v>37</v>
      </c>
      <c r="W32" s="10">
        <v>615.6</v>
      </c>
      <c r="X32" s="7">
        <v>41</v>
      </c>
      <c r="Y32" s="10">
        <v>1230.9000000000001</v>
      </c>
      <c r="Z32" s="10"/>
      <c r="AA32" s="10"/>
      <c r="AB32" s="10">
        <v>1230.9000000000001</v>
      </c>
      <c r="AC32" s="10"/>
      <c r="AD32" s="10">
        <f t="shared" si="0"/>
        <v>3067.2999999999993</v>
      </c>
      <c r="AE32" s="10">
        <f t="shared" si="1"/>
        <v>613.45999999999981</v>
      </c>
    </row>
    <row r="33" spans="1:31" x14ac:dyDescent="0.35">
      <c r="A33" s="12">
        <v>28</v>
      </c>
      <c r="B33" s="4" t="s">
        <v>282</v>
      </c>
      <c r="C33" s="4" t="s">
        <v>233</v>
      </c>
      <c r="D33" s="4" t="s">
        <v>646</v>
      </c>
      <c r="E33" s="19">
        <v>2497.8999999999996</v>
      </c>
      <c r="G33" s="17">
        <v>625.29999999999995</v>
      </c>
      <c r="H33" s="20">
        <v>52</v>
      </c>
      <c r="I33" s="17">
        <v>622</v>
      </c>
      <c r="J33" s="20">
        <v>47</v>
      </c>
      <c r="K33" s="18"/>
      <c r="L33" s="17">
        <v>1247.3</v>
      </c>
      <c r="N33" s="10">
        <v>624.4</v>
      </c>
      <c r="O33" s="7">
        <v>0</v>
      </c>
      <c r="P33" s="10">
        <v>626.19999999999993</v>
      </c>
      <c r="Q33" s="7">
        <v>0</v>
      </c>
      <c r="R33" s="10"/>
      <c r="S33" s="10">
        <v>1250.5999999999999</v>
      </c>
      <c r="U33" s="10">
        <v>0</v>
      </c>
      <c r="V33" s="7" t="s">
        <v>893</v>
      </c>
      <c r="W33" s="10" t="s">
        <v>893</v>
      </c>
      <c r="X33" s="7" t="s">
        <v>893</v>
      </c>
      <c r="Y33" s="10">
        <v>0</v>
      </c>
      <c r="Z33" s="10"/>
      <c r="AA33" s="10"/>
      <c r="AB33" s="10">
        <v>0</v>
      </c>
      <c r="AC33" s="10"/>
      <c r="AD33" s="10">
        <f t="shared" si="0"/>
        <v>2497.8999999999996</v>
      </c>
      <c r="AE33" s="10">
        <f t="shared" si="1"/>
        <v>499.57999999999993</v>
      </c>
    </row>
    <row r="34" spans="1:31" x14ac:dyDescent="0.35">
      <c r="A34" s="12">
        <v>29</v>
      </c>
      <c r="B34" s="4" t="s">
        <v>283</v>
      </c>
      <c r="C34" s="4" t="s">
        <v>235</v>
      </c>
      <c r="D34" s="4" t="s">
        <v>651</v>
      </c>
      <c r="E34" s="19">
        <v>2492.1</v>
      </c>
      <c r="G34" s="17">
        <v>625.5</v>
      </c>
      <c r="H34" s="20">
        <v>52</v>
      </c>
      <c r="I34" s="17">
        <v>620.5</v>
      </c>
      <c r="J34" s="20">
        <v>43</v>
      </c>
      <c r="K34" s="18"/>
      <c r="L34" s="17">
        <v>1246</v>
      </c>
      <c r="N34" s="10">
        <v>623.1</v>
      </c>
      <c r="O34" s="7">
        <v>0</v>
      </c>
      <c r="P34" s="10">
        <v>623</v>
      </c>
      <c r="Q34" s="7">
        <v>0</v>
      </c>
      <c r="R34" s="10"/>
      <c r="S34" s="10">
        <v>1246.0999999999999</v>
      </c>
      <c r="U34" s="10">
        <v>0</v>
      </c>
      <c r="V34" s="7" t="s">
        <v>893</v>
      </c>
      <c r="W34" s="10" t="s">
        <v>893</v>
      </c>
      <c r="X34" s="7" t="s">
        <v>893</v>
      </c>
      <c r="Y34" s="10">
        <v>0</v>
      </c>
      <c r="Z34" s="10"/>
      <c r="AA34" s="10"/>
      <c r="AB34" s="10">
        <v>0</v>
      </c>
      <c r="AC34" s="10"/>
      <c r="AD34" s="10">
        <f t="shared" si="0"/>
        <v>2492.1</v>
      </c>
      <c r="AE34" s="10">
        <f t="shared" si="1"/>
        <v>498.41999999999996</v>
      </c>
    </row>
    <row r="35" spans="1:31" x14ac:dyDescent="0.35">
      <c r="A35" s="12">
        <v>30</v>
      </c>
      <c r="B35" s="4" t="s">
        <v>211</v>
      </c>
      <c r="C35" s="4" t="s">
        <v>234</v>
      </c>
      <c r="D35" s="4" t="s">
        <v>652</v>
      </c>
      <c r="E35" s="19">
        <v>2490.1</v>
      </c>
      <c r="G35" s="17">
        <v>628.79999999999995</v>
      </c>
      <c r="H35" s="20">
        <v>52</v>
      </c>
      <c r="I35" s="17">
        <v>617.70000000000005</v>
      </c>
      <c r="J35" s="20">
        <v>41</v>
      </c>
      <c r="K35" s="18"/>
      <c r="L35" s="17">
        <v>1246.5</v>
      </c>
      <c r="N35" s="10">
        <v>623.29999999999995</v>
      </c>
      <c r="O35" s="7">
        <v>0</v>
      </c>
      <c r="P35" s="10">
        <v>620.30000000000007</v>
      </c>
      <c r="Q35" s="7">
        <v>0</v>
      </c>
      <c r="R35" s="10"/>
      <c r="S35" s="10">
        <v>1243.5999999999999</v>
      </c>
      <c r="U35" s="10">
        <v>0</v>
      </c>
      <c r="V35" s="7" t="s">
        <v>893</v>
      </c>
      <c r="W35" s="10" t="s">
        <v>893</v>
      </c>
      <c r="X35" s="7" t="s">
        <v>893</v>
      </c>
      <c r="Y35" s="10">
        <v>0</v>
      </c>
      <c r="Z35" s="10"/>
      <c r="AA35" s="10"/>
      <c r="AB35" s="10">
        <v>0</v>
      </c>
      <c r="AC35" s="10"/>
      <c r="AD35" s="10">
        <f t="shared" si="0"/>
        <v>2490.1</v>
      </c>
      <c r="AE35" s="10">
        <f t="shared" si="1"/>
        <v>498.02</v>
      </c>
    </row>
    <row r="36" spans="1:31" x14ac:dyDescent="0.35">
      <c r="A36" s="12">
        <v>31</v>
      </c>
      <c r="B36" s="4" t="s">
        <v>278</v>
      </c>
      <c r="C36" s="4" t="s">
        <v>230</v>
      </c>
      <c r="D36" s="4" t="s">
        <v>653</v>
      </c>
      <c r="E36" s="19">
        <v>2488.5</v>
      </c>
      <c r="G36" s="17">
        <v>626.4</v>
      </c>
      <c r="H36" s="20">
        <v>54</v>
      </c>
      <c r="I36" s="17">
        <v>623.5</v>
      </c>
      <c r="J36" s="20">
        <v>48</v>
      </c>
      <c r="K36" s="18"/>
      <c r="L36" s="17">
        <v>1249.9000000000001</v>
      </c>
      <c r="N36" s="10">
        <v>617.90000000000009</v>
      </c>
      <c r="O36" s="7">
        <v>0</v>
      </c>
      <c r="P36" s="10">
        <v>620.70000000000005</v>
      </c>
      <c r="Q36" s="7">
        <v>0</v>
      </c>
      <c r="R36" s="10"/>
      <c r="S36" s="10">
        <v>1238.6000000000001</v>
      </c>
      <c r="U36" s="10">
        <v>0</v>
      </c>
      <c r="V36" s="7" t="s">
        <v>893</v>
      </c>
      <c r="W36" s="10" t="s">
        <v>893</v>
      </c>
      <c r="X36" s="7" t="s">
        <v>893</v>
      </c>
      <c r="Y36" s="10">
        <v>0</v>
      </c>
      <c r="Z36" s="10"/>
      <c r="AA36" s="10"/>
      <c r="AB36" s="10">
        <v>0</v>
      </c>
      <c r="AC36" s="10"/>
      <c r="AD36" s="10">
        <f t="shared" si="0"/>
        <v>2488.5</v>
      </c>
      <c r="AE36" s="10">
        <f t="shared" si="1"/>
        <v>497.7</v>
      </c>
    </row>
    <row r="37" spans="1:31" x14ac:dyDescent="0.35">
      <c r="A37" s="12">
        <v>32</v>
      </c>
      <c r="B37" s="4" t="s">
        <v>289</v>
      </c>
      <c r="C37" s="4" t="s">
        <v>210</v>
      </c>
      <c r="D37" s="4" t="s">
        <v>654</v>
      </c>
      <c r="E37" s="19">
        <v>2488.1999999999998</v>
      </c>
      <c r="G37" s="17">
        <v>618.29999999999995</v>
      </c>
      <c r="H37" s="20">
        <v>41</v>
      </c>
      <c r="I37" s="17">
        <v>623.1</v>
      </c>
      <c r="J37" s="20">
        <v>46</v>
      </c>
      <c r="K37" s="18"/>
      <c r="L37" s="17">
        <v>1241.4000000000001</v>
      </c>
      <c r="N37" s="10">
        <v>622.69999999999993</v>
      </c>
      <c r="O37" s="7">
        <v>0</v>
      </c>
      <c r="P37" s="10">
        <v>624.1</v>
      </c>
      <c r="Q37" s="7">
        <v>0</v>
      </c>
      <c r="R37" s="10"/>
      <c r="S37" s="10">
        <v>1246.8</v>
      </c>
      <c r="U37" s="10">
        <v>0</v>
      </c>
      <c r="V37" s="7" t="s">
        <v>893</v>
      </c>
      <c r="W37" s="10" t="s">
        <v>893</v>
      </c>
      <c r="X37" s="7" t="s">
        <v>893</v>
      </c>
      <c r="Y37" s="10">
        <v>0</v>
      </c>
      <c r="Z37" s="10"/>
      <c r="AA37" s="10"/>
      <c r="AB37" s="10">
        <v>0</v>
      </c>
      <c r="AC37" s="10"/>
      <c r="AD37" s="10">
        <f t="shared" si="0"/>
        <v>2488.1999999999998</v>
      </c>
      <c r="AE37" s="10">
        <f t="shared" si="1"/>
        <v>497.64</v>
      </c>
    </row>
    <row r="38" spans="1:31" x14ac:dyDescent="0.35">
      <c r="A38" s="12">
        <v>33</v>
      </c>
      <c r="B38" s="4" t="s">
        <v>198</v>
      </c>
      <c r="C38" s="4" t="s">
        <v>240</v>
      </c>
      <c r="D38" s="4" t="s">
        <v>657</v>
      </c>
      <c r="E38" s="19">
        <v>2485.9</v>
      </c>
      <c r="G38" s="17">
        <v>617.29999999999995</v>
      </c>
      <c r="H38" s="20">
        <v>42</v>
      </c>
      <c r="I38" s="17">
        <v>624.70000000000005</v>
      </c>
      <c r="J38" s="20">
        <v>52</v>
      </c>
      <c r="K38" s="18"/>
      <c r="L38" s="17">
        <v>1242</v>
      </c>
      <c r="N38" s="10">
        <v>620.20000000000005</v>
      </c>
      <c r="O38" s="7">
        <v>0</v>
      </c>
      <c r="P38" s="10">
        <v>623.70000000000005</v>
      </c>
      <c r="Q38" s="7">
        <v>0</v>
      </c>
      <c r="R38" s="10"/>
      <c r="S38" s="10">
        <v>1243.9000000000001</v>
      </c>
      <c r="U38" s="10">
        <v>0</v>
      </c>
      <c r="V38" s="7" t="s">
        <v>893</v>
      </c>
      <c r="W38" s="10" t="s">
        <v>893</v>
      </c>
      <c r="X38" s="7" t="s">
        <v>893</v>
      </c>
      <c r="Y38" s="10">
        <v>0</v>
      </c>
      <c r="Z38" s="10"/>
      <c r="AA38" s="10"/>
      <c r="AB38" s="10">
        <v>0</v>
      </c>
      <c r="AC38" s="10"/>
      <c r="AD38" s="10">
        <f t="shared" ref="AD38:AD69" si="2">SUM(G38,I38,N38,P38,U38,W38)-MIN(G38,I38,N38,P38,U38,W38)+K38+R38+AA38</f>
        <v>2485.9</v>
      </c>
      <c r="AE38" s="10">
        <f t="shared" ref="AE38:AE69" si="3">AD38/5</f>
        <v>497.18</v>
      </c>
    </row>
    <row r="39" spans="1:31" x14ac:dyDescent="0.35">
      <c r="A39" s="12">
        <v>34</v>
      </c>
      <c r="B39" s="4" t="s">
        <v>285</v>
      </c>
      <c r="C39" s="4" t="s">
        <v>212</v>
      </c>
      <c r="D39" s="4" t="s">
        <v>659</v>
      </c>
      <c r="E39" s="19">
        <v>2483.5</v>
      </c>
      <c r="G39" s="17">
        <v>620</v>
      </c>
      <c r="H39" s="20">
        <v>45</v>
      </c>
      <c r="I39" s="17">
        <v>624.1</v>
      </c>
      <c r="J39" s="20"/>
      <c r="K39" s="18"/>
      <c r="L39" s="17">
        <v>1244.0999999999999</v>
      </c>
      <c r="N39" s="10">
        <v>614.6</v>
      </c>
      <c r="O39" s="7">
        <v>0</v>
      </c>
      <c r="P39" s="10">
        <v>624.80000000000007</v>
      </c>
      <c r="Q39" s="7">
        <v>0</v>
      </c>
      <c r="R39" s="10"/>
      <c r="S39" s="10">
        <v>1239.4000000000001</v>
      </c>
      <c r="U39" s="10">
        <v>0</v>
      </c>
      <c r="V39" s="7" t="s">
        <v>893</v>
      </c>
      <c r="W39" s="10" t="s">
        <v>893</v>
      </c>
      <c r="X39" s="7" t="s">
        <v>893</v>
      </c>
      <c r="Y39" s="10">
        <v>0</v>
      </c>
      <c r="Z39" s="10"/>
      <c r="AA39" s="10"/>
      <c r="AB39" s="10">
        <v>0</v>
      </c>
      <c r="AC39" s="10"/>
      <c r="AD39" s="10">
        <f t="shared" si="2"/>
        <v>2483.5</v>
      </c>
      <c r="AE39" s="10">
        <f t="shared" si="3"/>
        <v>496.7</v>
      </c>
    </row>
    <row r="40" spans="1:31" x14ac:dyDescent="0.35">
      <c r="A40" s="12">
        <v>35</v>
      </c>
      <c r="B40" s="4" t="s">
        <v>287</v>
      </c>
      <c r="C40" s="4" t="s">
        <v>239</v>
      </c>
      <c r="D40" s="4" t="s">
        <v>661</v>
      </c>
      <c r="E40" s="19">
        <v>2482.3000000000002</v>
      </c>
      <c r="G40" s="17">
        <v>619.1</v>
      </c>
      <c r="H40" s="20">
        <v>45</v>
      </c>
      <c r="I40" s="17">
        <v>623.29999999999995</v>
      </c>
      <c r="J40" s="20">
        <v>51</v>
      </c>
      <c r="K40" s="18"/>
      <c r="L40" s="17">
        <v>1242.4000000000001</v>
      </c>
      <c r="N40" s="10">
        <v>621.40000000000009</v>
      </c>
      <c r="O40" s="7">
        <v>0</v>
      </c>
      <c r="P40" s="10">
        <v>618.49999999999989</v>
      </c>
      <c r="Q40" s="7">
        <v>0</v>
      </c>
      <c r="R40" s="10"/>
      <c r="S40" s="10">
        <v>1239.9000000000001</v>
      </c>
      <c r="U40" s="10">
        <v>0</v>
      </c>
      <c r="V40" s="7" t="s">
        <v>893</v>
      </c>
      <c r="W40" s="10" t="s">
        <v>893</v>
      </c>
      <c r="X40" s="7" t="s">
        <v>893</v>
      </c>
      <c r="Y40" s="10">
        <v>0</v>
      </c>
      <c r="Z40" s="10"/>
      <c r="AA40" s="10"/>
      <c r="AB40" s="10">
        <v>0</v>
      </c>
      <c r="AC40" s="10"/>
      <c r="AD40" s="10">
        <f t="shared" si="2"/>
        <v>2482.3000000000002</v>
      </c>
      <c r="AE40" s="10">
        <f t="shared" si="3"/>
        <v>496.46000000000004</v>
      </c>
    </row>
    <row r="41" spans="1:31" x14ac:dyDescent="0.35">
      <c r="A41" s="12">
        <v>36</v>
      </c>
      <c r="B41" s="4" t="s">
        <v>296</v>
      </c>
      <c r="C41" s="4" t="s">
        <v>135</v>
      </c>
      <c r="D41" s="4" t="s">
        <v>663</v>
      </c>
      <c r="E41" s="19">
        <v>2477.8000000000002</v>
      </c>
      <c r="G41" s="17">
        <v>618.6</v>
      </c>
      <c r="H41" s="20">
        <v>42</v>
      </c>
      <c r="I41" s="17">
        <v>615.70000000000005</v>
      </c>
      <c r="J41" s="20">
        <v>38</v>
      </c>
      <c r="K41" s="18"/>
      <c r="L41" s="17">
        <v>1234.3000000000002</v>
      </c>
      <c r="N41" s="10">
        <v>621.9</v>
      </c>
      <c r="O41" s="7">
        <v>0</v>
      </c>
      <c r="P41" s="10">
        <v>621.6</v>
      </c>
      <c r="Q41" s="7">
        <v>0</v>
      </c>
      <c r="R41" s="10"/>
      <c r="S41" s="10">
        <v>1243.5</v>
      </c>
      <c r="U41" s="10">
        <v>0</v>
      </c>
      <c r="V41" s="7" t="s">
        <v>893</v>
      </c>
      <c r="W41" s="10" t="s">
        <v>893</v>
      </c>
      <c r="X41" s="7" t="s">
        <v>893</v>
      </c>
      <c r="Y41" s="10">
        <v>0</v>
      </c>
      <c r="Z41" s="10"/>
      <c r="AA41" s="10"/>
      <c r="AB41" s="10">
        <v>0</v>
      </c>
      <c r="AC41" s="10"/>
      <c r="AD41" s="10">
        <f t="shared" si="2"/>
        <v>2477.8000000000002</v>
      </c>
      <c r="AE41" s="10">
        <f t="shared" si="3"/>
        <v>495.56000000000006</v>
      </c>
    </row>
    <row r="42" spans="1:31" x14ac:dyDescent="0.35">
      <c r="A42" s="12">
        <v>37</v>
      </c>
      <c r="B42" s="4" t="s">
        <v>292</v>
      </c>
      <c r="C42" s="4" t="s">
        <v>245</v>
      </c>
      <c r="D42" s="4" t="s">
        <v>690</v>
      </c>
      <c r="E42" s="19">
        <v>2476.9</v>
      </c>
      <c r="G42" s="17">
        <v>620.1</v>
      </c>
      <c r="H42" s="8">
        <v>43</v>
      </c>
      <c r="I42" s="17">
        <v>619.4</v>
      </c>
      <c r="J42" s="20">
        <v>42</v>
      </c>
      <c r="K42" s="18"/>
      <c r="L42" s="17">
        <v>1239.5</v>
      </c>
      <c r="O42" s="7">
        <v>0</v>
      </c>
      <c r="P42" s="4">
        <v>0</v>
      </c>
      <c r="Q42" s="7">
        <v>0</v>
      </c>
      <c r="S42" s="10"/>
      <c r="U42" s="10">
        <v>617.4</v>
      </c>
      <c r="V42" s="7">
        <v>43</v>
      </c>
      <c r="W42" s="10">
        <v>620</v>
      </c>
      <c r="X42" s="7">
        <v>43</v>
      </c>
      <c r="Y42" s="10">
        <v>1237.4000000000001</v>
      </c>
      <c r="Z42" s="10"/>
      <c r="AA42" s="10"/>
      <c r="AB42" s="10">
        <v>1237.4000000000001</v>
      </c>
      <c r="AC42" s="10"/>
      <c r="AD42" s="10">
        <f t="shared" si="2"/>
        <v>2476.9</v>
      </c>
      <c r="AE42" s="10">
        <f t="shared" si="3"/>
        <v>495.38</v>
      </c>
    </row>
    <row r="43" spans="1:31" x14ac:dyDescent="0.35">
      <c r="A43" s="12">
        <v>38</v>
      </c>
      <c r="B43" s="4" t="s">
        <v>295</v>
      </c>
      <c r="C43" s="4" t="s">
        <v>319</v>
      </c>
      <c r="D43" s="4" t="s">
        <v>695</v>
      </c>
      <c r="E43" s="19">
        <v>2473.6</v>
      </c>
      <c r="H43" s="8"/>
      <c r="I43" s="4">
        <v>0</v>
      </c>
      <c r="J43" s="8"/>
      <c r="N43" s="10">
        <v>620.79999999999995</v>
      </c>
      <c r="O43" s="7">
        <v>0</v>
      </c>
      <c r="P43" s="10">
        <v>616.69999999999993</v>
      </c>
      <c r="Q43" s="7">
        <v>0</v>
      </c>
      <c r="R43" s="10"/>
      <c r="S43" s="10">
        <v>1237.5</v>
      </c>
      <c r="U43" s="10">
        <v>614.79999999999995</v>
      </c>
      <c r="V43" s="7">
        <v>41</v>
      </c>
      <c r="W43" s="10">
        <v>621.29999999999995</v>
      </c>
      <c r="X43" s="7">
        <v>48</v>
      </c>
      <c r="Y43" s="10">
        <v>1236.0999999999999</v>
      </c>
      <c r="Z43" s="10"/>
      <c r="AA43" s="10"/>
      <c r="AB43" s="10">
        <v>1236.0999999999999</v>
      </c>
      <c r="AC43" s="10"/>
      <c r="AD43" s="10">
        <f t="shared" si="2"/>
        <v>2473.6</v>
      </c>
      <c r="AE43" s="10">
        <f t="shared" si="3"/>
        <v>494.71999999999997</v>
      </c>
    </row>
    <row r="44" spans="1:31" x14ac:dyDescent="0.35">
      <c r="A44" s="12">
        <v>39</v>
      </c>
      <c r="B44" s="4" t="s">
        <v>322</v>
      </c>
      <c r="C44" s="4" t="s">
        <v>251</v>
      </c>
      <c r="D44" s="4" t="s">
        <v>666</v>
      </c>
      <c r="E44" s="19">
        <v>2468.8000000000002</v>
      </c>
      <c r="G44" s="17">
        <v>620.1</v>
      </c>
      <c r="H44" s="20">
        <v>40</v>
      </c>
      <c r="I44" s="17">
        <v>611.5</v>
      </c>
      <c r="J44" s="20">
        <v>33</v>
      </c>
      <c r="K44" s="18"/>
      <c r="L44" s="17">
        <v>1231.5999999999999</v>
      </c>
      <c r="N44" s="10">
        <v>618.69999999999993</v>
      </c>
      <c r="O44" s="7">
        <v>0</v>
      </c>
      <c r="P44" s="10">
        <v>618.50000000000011</v>
      </c>
      <c r="Q44" s="7">
        <v>0</v>
      </c>
      <c r="R44" s="10"/>
      <c r="S44" s="10">
        <v>1237.2</v>
      </c>
      <c r="U44" s="10">
        <v>0</v>
      </c>
      <c r="V44" s="7" t="s">
        <v>893</v>
      </c>
      <c r="W44" s="10" t="s">
        <v>893</v>
      </c>
      <c r="X44" s="7" t="s">
        <v>893</v>
      </c>
      <c r="Y44" s="10">
        <v>0</v>
      </c>
      <c r="Z44" s="10"/>
      <c r="AA44" s="10"/>
      <c r="AB44" s="10">
        <v>0</v>
      </c>
      <c r="AC44" s="10"/>
      <c r="AD44" s="10">
        <f t="shared" si="2"/>
        <v>2468.7999999999997</v>
      </c>
      <c r="AE44" s="10">
        <f t="shared" si="3"/>
        <v>493.75999999999993</v>
      </c>
    </row>
    <row r="45" spans="1:31" x14ac:dyDescent="0.35">
      <c r="A45" s="12">
        <v>40</v>
      </c>
      <c r="B45" s="4" t="s">
        <v>320</v>
      </c>
      <c r="C45" s="4" t="s">
        <v>252</v>
      </c>
      <c r="D45" s="4" t="s">
        <v>668</v>
      </c>
      <c r="E45" s="19">
        <v>2468.1999999999998</v>
      </c>
      <c r="G45" s="17">
        <v>610.70000000000005</v>
      </c>
      <c r="H45" s="20">
        <v>36</v>
      </c>
      <c r="I45" s="17">
        <v>620.29999999999995</v>
      </c>
      <c r="J45" s="20">
        <v>45</v>
      </c>
      <c r="K45" s="18"/>
      <c r="L45" s="17">
        <v>1231</v>
      </c>
      <c r="N45" s="10">
        <v>613.79999999999995</v>
      </c>
      <c r="O45" s="7">
        <v>0</v>
      </c>
      <c r="P45" s="10">
        <v>623.40000000000009</v>
      </c>
      <c r="Q45" s="7">
        <v>0</v>
      </c>
      <c r="R45" s="10"/>
      <c r="S45" s="10">
        <v>1237.2</v>
      </c>
      <c r="U45" s="10">
        <v>0</v>
      </c>
      <c r="V45" s="7" t="s">
        <v>893</v>
      </c>
      <c r="W45" s="10" t="s">
        <v>893</v>
      </c>
      <c r="X45" s="7" t="s">
        <v>893</v>
      </c>
      <c r="Y45" s="10">
        <v>0</v>
      </c>
      <c r="Z45" s="10"/>
      <c r="AA45" s="10"/>
      <c r="AB45" s="10">
        <v>0</v>
      </c>
      <c r="AC45" s="10"/>
      <c r="AD45" s="10">
        <f t="shared" si="2"/>
        <v>2468.1999999999998</v>
      </c>
      <c r="AE45" s="10">
        <f t="shared" si="3"/>
        <v>493.64</v>
      </c>
    </row>
    <row r="46" spans="1:31" x14ac:dyDescent="0.35">
      <c r="A46" s="12">
        <v>41</v>
      </c>
      <c r="B46" s="4" t="s">
        <v>284</v>
      </c>
      <c r="C46" s="4" t="s">
        <v>249</v>
      </c>
      <c r="D46" s="4" t="s">
        <v>669</v>
      </c>
      <c r="E46" s="19">
        <v>2461.1999999999998</v>
      </c>
      <c r="G46" s="17">
        <v>614.4</v>
      </c>
      <c r="H46" s="20">
        <v>40</v>
      </c>
      <c r="I46" s="17">
        <v>619.70000000000005</v>
      </c>
      <c r="J46" s="20">
        <v>46</v>
      </c>
      <c r="K46" s="18"/>
      <c r="L46" s="17">
        <v>1234.0999999999999</v>
      </c>
      <c r="N46" s="10">
        <v>612.29999999999995</v>
      </c>
      <c r="O46" s="7">
        <v>0</v>
      </c>
      <c r="P46" s="10">
        <v>614.79999999999995</v>
      </c>
      <c r="Q46" s="7">
        <v>0</v>
      </c>
      <c r="R46" s="10"/>
      <c r="S46" s="10">
        <v>1227.0999999999999</v>
      </c>
      <c r="U46" s="10">
        <v>0</v>
      </c>
      <c r="V46" s="7" t="s">
        <v>893</v>
      </c>
      <c r="W46" s="10" t="s">
        <v>893</v>
      </c>
      <c r="X46" s="7" t="s">
        <v>893</v>
      </c>
      <c r="Y46" s="10">
        <v>0</v>
      </c>
      <c r="Z46" s="10"/>
      <c r="AA46" s="10"/>
      <c r="AB46" s="10">
        <v>0</v>
      </c>
      <c r="AC46" s="10"/>
      <c r="AD46" s="10">
        <f t="shared" si="2"/>
        <v>2461.1999999999998</v>
      </c>
      <c r="AE46" s="10">
        <f t="shared" si="3"/>
        <v>492.23999999999995</v>
      </c>
    </row>
    <row r="47" spans="1:31" x14ac:dyDescent="0.35">
      <c r="A47" s="12">
        <v>42</v>
      </c>
      <c r="B47" s="4" t="s">
        <v>313</v>
      </c>
      <c r="C47" s="4" t="s">
        <v>249</v>
      </c>
      <c r="D47" s="4" t="s">
        <v>671</v>
      </c>
      <c r="E47" s="19">
        <v>2457.9</v>
      </c>
      <c r="G47" s="17">
        <v>609.29999999999995</v>
      </c>
      <c r="H47" s="20">
        <v>35</v>
      </c>
      <c r="I47" s="17">
        <v>610.1</v>
      </c>
      <c r="J47" s="20">
        <v>34</v>
      </c>
      <c r="K47" s="18"/>
      <c r="L47" s="17">
        <v>1219.4000000000001</v>
      </c>
      <c r="N47" s="10">
        <v>624.70000000000005</v>
      </c>
      <c r="O47" s="7">
        <v>0</v>
      </c>
      <c r="P47" s="10">
        <v>613.79999999999995</v>
      </c>
      <c r="Q47" s="7">
        <v>0</v>
      </c>
      <c r="R47" s="10"/>
      <c r="S47" s="10">
        <v>1238.5</v>
      </c>
      <c r="U47" s="10">
        <v>0</v>
      </c>
      <c r="V47" s="7" t="s">
        <v>893</v>
      </c>
      <c r="W47" s="10" t="s">
        <v>893</v>
      </c>
      <c r="X47" s="7" t="s">
        <v>893</v>
      </c>
      <c r="Y47" s="10">
        <v>0</v>
      </c>
      <c r="Z47" s="10"/>
      <c r="AA47" s="10"/>
      <c r="AB47" s="10">
        <v>0</v>
      </c>
      <c r="AC47" s="10"/>
      <c r="AD47" s="10">
        <f t="shared" si="2"/>
        <v>2457.9</v>
      </c>
      <c r="AE47" s="10">
        <f t="shared" si="3"/>
        <v>491.58000000000004</v>
      </c>
    </row>
    <row r="48" spans="1:31" x14ac:dyDescent="0.35">
      <c r="A48" s="12">
        <v>43</v>
      </c>
      <c r="B48" s="4" t="s">
        <v>360</v>
      </c>
      <c r="C48" s="4" t="s">
        <v>253</v>
      </c>
      <c r="D48" s="4" t="s">
        <v>672</v>
      </c>
      <c r="E48" s="19">
        <v>2451.1</v>
      </c>
      <c r="G48" s="17">
        <v>613.5</v>
      </c>
      <c r="H48" s="20">
        <v>35</v>
      </c>
      <c r="I48" s="17">
        <v>617.5</v>
      </c>
      <c r="J48" s="20">
        <v>43</v>
      </c>
      <c r="K48" s="18"/>
      <c r="L48" s="17">
        <v>1231</v>
      </c>
      <c r="N48" s="10">
        <v>608.6</v>
      </c>
      <c r="O48" s="7">
        <v>0</v>
      </c>
      <c r="P48" s="10">
        <v>611.5</v>
      </c>
      <c r="Q48" s="7">
        <v>0</v>
      </c>
      <c r="R48" s="10"/>
      <c r="S48" s="10">
        <v>1220.0999999999999</v>
      </c>
      <c r="U48" s="10">
        <v>0</v>
      </c>
      <c r="V48" s="7" t="s">
        <v>893</v>
      </c>
      <c r="W48" s="10" t="s">
        <v>893</v>
      </c>
      <c r="X48" s="7" t="s">
        <v>893</v>
      </c>
      <c r="Y48" s="10">
        <v>0</v>
      </c>
      <c r="Z48" s="10"/>
      <c r="AA48" s="10"/>
      <c r="AB48" s="10">
        <v>0</v>
      </c>
      <c r="AC48" s="10"/>
      <c r="AD48" s="10">
        <f t="shared" si="2"/>
        <v>2451.1</v>
      </c>
      <c r="AE48" s="10">
        <f t="shared" si="3"/>
        <v>490.21999999999997</v>
      </c>
    </row>
    <row r="49" spans="1:31" x14ac:dyDescent="0.35">
      <c r="A49" s="12">
        <v>44</v>
      </c>
      <c r="B49" s="4" t="s">
        <v>365</v>
      </c>
      <c r="C49" s="4" t="s">
        <v>255</v>
      </c>
      <c r="D49" s="4" t="s">
        <v>673</v>
      </c>
      <c r="E49" s="19">
        <v>2448.2000000000003</v>
      </c>
      <c r="G49" s="17">
        <v>614.79999999999995</v>
      </c>
      <c r="H49" s="20">
        <v>37</v>
      </c>
      <c r="I49" s="17">
        <v>614.6</v>
      </c>
      <c r="J49" s="20">
        <v>36</v>
      </c>
      <c r="K49" s="18"/>
      <c r="L49" s="17">
        <v>1229.4000000000001</v>
      </c>
      <c r="N49" s="10">
        <v>606.6</v>
      </c>
      <c r="O49" s="7">
        <v>0</v>
      </c>
      <c r="P49" s="10">
        <v>612.20000000000005</v>
      </c>
      <c r="Q49" s="7">
        <v>0</v>
      </c>
      <c r="R49" s="10"/>
      <c r="S49" s="10">
        <v>1218.8000000000002</v>
      </c>
      <c r="U49" s="10">
        <v>0</v>
      </c>
      <c r="V49" s="7" t="s">
        <v>893</v>
      </c>
      <c r="W49" s="10" t="s">
        <v>893</v>
      </c>
      <c r="X49" s="7" t="s">
        <v>893</v>
      </c>
      <c r="Y49" s="10">
        <v>0</v>
      </c>
      <c r="Z49" s="10"/>
      <c r="AA49" s="10"/>
      <c r="AB49" s="10">
        <v>0</v>
      </c>
      <c r="AC49" s="10"/>
      <c r="AD49" s="10">
        <f t="shared" si="2"/>
        <v>2448.1999999999998</v>
      </c>
      <c r="AE49" s="10">
        <f t="shared" si="3"/>
        <v>489.64</v>
      </c>
    </row>
    <row r="50" spans="1:31" x14ac:dyDescent="0.35">
      <c r="A50" s="12">
        <v>45</v>
      </c>
      <c r="B50" s="4" t="s">
        <v>346</v>
      </c>
      <c r="C50" s="4" t="s">
        <v>347</v>
      </c>
      <c r="D50" s="4" t="s">
        <v>674</v>
      </c>
      <c r="E50" s="19">
        <v>2440.6</v>
      </c>
      <c r="G50" s="17">
        <v>609.79999999999995</v>
      </c>
      <c r="H50" s="20">
        <v>36</v>
      </c>
      <c r="I50" s="17">
        <v>607.79999999999995</v>
      </c>
      <c r="J50" s="20">
        <v>30</v>
      </c>
      <c r="K50" s="18"/>
      <c r="L50" s="17">
        <v>1217.5999999999999</v>
      </c>
      <c r="N50" s="10">
        <v>609.9</v>
      </c>
      <c r="O50" s="7">
        <v>0</v>
      </c>
      <c r="P50" s="10">
        <v>613.09999999999991</v>
      </c>
      <c r="Q50" s="7">
        <v>0</v>
      </c>
      <c r="R50" s="10"/>
      <c r="S50" s="10">
        <v>1223</v>
      </c>
      <c r="U50" s="10">
        <v>0</v>
      </c>
      <c r="V50" s="7" t="s">
        <v>893</v>
      </c>
      <c r="W50" s="10" t="s">
        <v>893</v>
      </c>
      <c r="X50" s="7" t="s">
        <v>893</v>
      </c>
      <c r="Y50" s="10">
        <v>0</v>
      </c>
      <c r="Z50" s="10"/>
      <c r="AA50" s="10"/>
      <c r="AB50" s="10">
        <v>0</v>
      </c>
      <c r="AC50" s="10"/>
      <c r="AD50" s="10">
        <f t="shared" si="2"/>
        <v>2440.6</v>
      </c>
      <c r="AE50" s="10">
        <f t="shared" si="3"/>
        <v>488.12</v>
      </c>
    </row>
    <row r="51" spans="1:31" x14ac:dyDescent="0.35">
      <c r="A51" s="12">
        <v>46</v>
      </c>
      <c r="B51" s="4" t="s">
        <v>342</v>
      </c>
      <c r="C51" s="4" t="s">
        <v>343</v>
      </c>
      <c r="D51" s="4" t="s">
        <v>712</v>
      </c>
      <c r="E51" s="19">
        <v>2439.5</v>
      </c>
      <c r="H51" s="8"/>
      <c r="I51" s="4">
        <v>0</v>
      </c>
      <c r="J51" s="8"/>
      <c r="N51" s="10">
        <v>612.70000000000005</v>
      </c>
      <c r="O51" s="7">
        <v>0</v>
      </c>
      <c r="P51" s="10">
        <v>610.5</v>
      </c>
      <c r="Q51" s="7">
        <v>0</v>
      </c>
      <c r="R51" s="10"/>
      <c r="S51" s="10">
        <v>1223.2</v>
      </c>
      <c r="U51" s="10">
        <v>608.79999999999995</v>
      </c>
      <c r="V51" s="7">
        <v>31</v>
      </c>
      <c r="W51" s="10">
        <v>607.5</v>
      </c>
      <c r="X51" s="7">
        <v>28</v>
      </c>
      <c r="Y51" s="10">
        <v>1216.3</v>
      </c>
      <c r="Z51" s="10"/>
      <c r="AA51" s="10"/>
      <c r="AB51" s="10">
        <v>1216.3</v>
      </c>
      <c r="AC51" s="10"/>
      <c r="AD51" s="10">
        <f t="shared" si="2"/>
        <v>2439.5</v>
      </c>
      <c r="AE51" s="10">
        <f t="shared" si="3"/>
        <v>487.9</v>
      </c>
    </row>
    <row r="52" spans="1:31" x14ac:dyDescent="0.35">
      <c r="A52" s="12">
        <v>47</v>
      </c>
      <c r="B52" s="4" t="s">
        <v>388</v>
      </c>
      <c r="C52" s="4" t="s">
        <v>217</v>
      </c>
      <c r="D52" s="4" t="s">
        <v>676</v>
      </c>
      <c r="E52" s="19">
        <v>2432</v>
      </c>
      <c r="G52" s="17">
        <v>607.29999999999995</v>
      </c>
      <c r="H52" s="20">
        <v>30</v>
      </c>
      <c r="I52" s="17">
        <v>609.70000000000005</v>
      </c>
      <c r="J52" s="20">
        <v>35</v>
      </c>
      <c r="K52" s="18"/>
      <c r="L52" s="17">
        <v>1217</v>
      </c>
      <c r="N52" s="10">
        <v>605.6</v>
      </c>
      <c r="O52" s="7">
        <v>0</v>
      </c>
      <c r="P52" s="10">
        <v>609.4</v>
      </c>
      <c r="Q52" s="7">
        <v>0</v>
      </c>
      <c r="R52" s="10"/>
      <c r="S52" s="10">
        <v>1215</v>
      </c>
      <c r="U52" s="10">
        <v>0</v>
      </c>
      <c r="V52" s="7" t="s">
        <v>893</v>
      </c>
      <c r="W52" s="10" t="s">
        <v>893</v>
      </c>
      <c r="X52" s="7" t="s">
        <v>893</v>
      </c>
      <c r="Y52" s="10">
        <v>0</v>
      </c>
      <c r="Z52" s="10"/>
      <c r="AA52" s="10"/>
      <c r="AB52" s="10">
        <v>0</v>
      </c>
      <c r="AC52" s="10"/>
      <c r="AD52" s="10">
        <f t="shared" si="2"/>
        <v>2432</v>
      </c>
      <c r="AE52" s="10">
        <f t="shared" si="3"/>
        <v>486.4</v>
      </c>
    </row>
    <row r="53" spans="1:31" x14ac:dyDescent="0.35">
      <c r="A53" s="12">
        <v>48</v>
      </c>
      <c r="B53" s="4" t="s">
        <v>387</v>
      </c>
      <c r="C53" s="4" t="s">
        <v>261</v>
      </c>
      <c r="D53" s="4" t="s">
        <v>677</v>
      </c>
      <c r="E53" s="19">
        <v>2427.6</v>
      </c>
      <c r="G53" s="17">
        <v>605.9</v>
      </c>
      <c r="H53" s="20">
        <v>28</v>
      </c>
      <c r="I53" s="17">
        <v>606.20000000000005</v>
      </c>
      <c r="J53" s="20"/>
      <c r="K53" s="18"/>
      <c r="L53" s="17">
        <v>1212.0999999999999</v>
      </c>
      <c r="N53" s="10">
        <v>610.79999999999995</v>
      </c>
      <c r="O53" s="7">
        <v>0</v>
      </c>
      <c r="P53" s="10">
        <v>604.70000000000005</v>
      </c>
      <c r="Q53" s="7">
        <v>0</v>
      </c>
      <c r="R53" s="10"/>
      <c r="S53" s="10">
        <v>1215.5</v>
      </c>
      <c r="U53" s="10">
        <v>0</v>
      </c>
      <c r="V53" s="7" t="s">
        <v>893</v>
      </c>
      <c r="W53" s="10" t="s">
        <v>893</v>
      </c>
      <c r="X53" s="7" t="s">
        <v>893</v>
      </c>
      <c r="Y53" s="10">
        <v>0</v>
      </c>
      <c r="Z53" s="10"/>
      <c r="AA53" s="10"/>
      <c r="AB53" s="10">
        <v>0</v>
      </c>
      <c r="AC53" s="10"/>
      <c r="AD53" s="10">
        <f t="shared" si="2"/>
        <v>2427.6</v>
      </c>
      <c r="AE53" s="10">
        <f t="shared" si="3"/>
        <v>485.52</v>
      </c>
    </row>
    <row r="54" spans="1:31" x14ac:dyDescent="0.35">
      <c r="A54" s="12">
        <v>49</v>
      </c>
      <c r="B54" s="4" t="s">
        <v>419</v>
      </c>
      <c r="C54" s="4" t="s">
        <v>263</v>
      </c>
      <c r="D54" s="4" t="s">
        <v>678</v>
      </c>
      <c r="E54" s="19">
        <v>2403.9</v>
      </c>
      <c r="G54" s="17">
        <v>604.70000000000005</v>
      </c>
      <c r="H54" s="20">
        <v>31</v>
      </c>
      <c r="I54" s="17">
        <v>605.20000000000005</v>
      </c>
      <c r="J54" s="20">
        <v>25</v>
      </c>
      <c r="K54" s="18"/>
      <c r="L54" s="17">
        <v>1209.9000000000001</v>
      </c>
      <c r="N54" s="10">
        <v>597.9</v>
      </c>
      <c r="O54" s="7">
        <v>0</v>
      </c>
      <c r="P54" s="10">
        <v>596.1</v>
      </c>
      <c r="Q54" s="7">
        <v>0</v>
      </c>
      <c r="R54" s="10"/>
      <c r="S54" s="10">
        <v>1194</v>
      </c>
      <c r="U54" s="10">
        <v>0</v>
      </c>
      <c r="V54" s="7" t="s">
        <v>893</v>
      </c>
      <c r="W54" s="10" t="s">
        <v>893</v>
      </c>
      <c r="X54" s="7" t="s">
        <v>893</v>
      </c>
      <c r="Y54" s="10">
        <v>0</v>
      </c>
      <c r="Z54" s="10"/>
      <c r="AA54" s="10"/>
      <c r="AB54" s="10">
        <v>0</v>
      </c>
      <c r="AC54" s="10"/>
      <c r="AD54" s="10">
        <f t="shared" si="2"/>
        <v>2403.9</v>
      </c>
      <c r="AE54" s="10">
        <f t="shared" si="3"/>
        <v>480.78000000000003</v>
      </c>
    </row>
    <row r="55" spans="1:31" x14ac:dyDescent="0.35">
      <c r="A55" s="12">
        <v>50</v>
      </c>
      <c r="B55" s="4" t="s">
        <v>400</v>
      </c>
      <c r="C55" s="4" t="s">
        <v>401</v>
      </c>
      <c r="D55" s="4" t="s">
        <v>745</v>
      </c>
      <c r="E55" s="19">
        <v>2398.6000000000004</v>
      </c>
      <c r="H55" s="8"/>
      <c r="I55" s="4">
        <v>0</v>
      </c>
      <c r="J55" s="8"/>
      <c r="N55" s="10">
        <v>606.5</v>
      </c>
      <c r="O55" s="7">
        <v>0</v>
      </c>
      <c r="P55" s="10">
        <v>599.70000000000005</v>
      </c>
      <c r="Q55" s="7">
        <v>0</v>
      </c>
      <c r="R55" s="10"/>
      <c r="S55" s="10">
        <v>1206.2</v>
      </c>
      <c r="U55" s="10">
        <v>595.79999999999995</v>
      </c>
      <c r="V55" s="7">
        <v>26</v>
      </c>
      <c r="W55" s="10">
        <v>596.6</v>
      </c>
      <c r="X55" s="7">
        <v>31</v>
      </c>
      <c r="Y55" s="10">
        <v>1192.4000000000001</v>
      </c>
      <c r="Z55" s="10"/>
      <c r="AA55" s="10"/>
      <c r="AB55" s="10">
        <v>1192.4000000000001</v>
      </c>
      <c r="AC55" s="10"/>
      <c r="AD55" s="10">
        <f t="shared" si="2"/>
        <v>2398.6</v>
      </c>
      <c r="AE55" s="10">
        <f t="shared" si="3"/>
        <v>479.71999999999997</v>
      </c>
    </row>
    <row r="56" spans="1:31" x14ac:dyDescent="0.35">
      <c r="A56" s="12">
        <v>51</v>
      </c>
      <c r="B56" s="4" t="s">
        <v>415</v>
      </c>
      <c r="C56" s="4" t="s">
        <v>416</v>
      </c>
      <c r="D56" s="4" t="s">
        <v>754</v>
      </c>
      <c r="E56" s="19">
        <v>2385.6999999999998</v>
      </c>
      <c r="H56" s="8"/>
      <c r="I56" s="4">
        <v>0</v>
      </c>
      <c r="J56" s="8"/>
      <c r="N56" s="10">
        <v>597.79999999999995</v>
      </c>
      <c r="O56" s="7">
        <v>0</v>
      </c>
      <c r="P56" s="10">
        <v>601.5</v>
      </c>
      <c r="Q56" s="7">
        <v>0</v>
      </c>
      <c r="R56" s="10"/>
      <c r="S56" s="10">
        <v>1199.3</v>
      </c>
      <c r="U56" s="10">
        <v>591.9</v>
      </c>
      <c r="V56" s="7">
        <v>23</v>
      </c>
      <c r="W56" s="10">
        <v>594.5</v>
      </c>
      <c r="X56" s="7">
        <v>30</v>
      </c>
      <c r="Y56" s="10">
        <v>1186.4000000000001</v>
      </c>
      <c r="Z56" s="10"/>
      <c r="AA56" s="10"/>
      <c r="AB56" s="10">
        <v>1186.4000000000001</v>
      </c>
      <c r="AC56" s="10"/>
      <c r="AD56" s="10">
        <f t="shared" si="2"/>
        <v>2385.6999999999998</v>
      </c>
      <c r="AE56" s="10">
        <f t="shared" si="3"/>
        <v>477.14</v>
      </c>
    </row>
    <row r="57" spans="1:31" x14ac:dyDescent="0.35">
      <c r="A57" s="12">
        <v>52</v>
      </c>
      <c r="B57" s="4" t="s">
        <v>428</v>
      </c>
      <c r="C57" s="4" t="s">
        <v>215</v>
      </c>
      <c r="D57" s="4" t="s">
        <v>679</v>
      </c>
      <c r="E57" s="19">
        <v>2385</v>
      </c>
      <c r="G57" s="17">
        <v>602.70000000000005</v>
      </c>
      <c r="H57" s="20">
        <v>29</v>
      </c>
      <c r="I57" s="17">
        <v>595.29999999999995</v>
      </c>
      <c r="J57" s="20">
        <v>25</v>
      </c>
      <c r="K57" s="18"/>
      <c r="L57" s="17">
        <v>1198</v>
      </c>
      <c r="N57" s="10">
        <v>584</v>
      </c>
      <c r="O57" s="7">
        <v>0</v>
      </c>
      <c r="P57" s="10">
        <v>603</v>
      </c>
      <c r="Q57" s="7">
        <v>0</v>
      </c>
      <c r="R57" s="10"/>
      <c r="S57" s="10">
        <v>1187</v>
      </c>
      <c r="U57" s="10">
        <v>0</v>
      </c>
      <c r="V57" s="7" t="s">
        <v>893</v>
      </c>
      <c r="W57" s="10" t="s">
        <v>893</v>
      </c>
      <c r="X57" s="7" t="s">
        <v>893</v>
      </c>
      <c r="Y57" s="10">
        <v>0</v>
      </c>
      <c r="Z57" s="10"/>
      <c r="AA57" s="10"/>
      <c r="AB57" s="10">
        <v>0</v>
      </c>
      <c r="AC57" s="10"/>
      <c r="AD57" s="10">
        <f t="shared" si="2"/>
        <v>2385</v>
      </c>
      <c r="AE57" s="10">
        <f t="shared" si="3"/>
        <v>477</v>
      </c>
    </row>
    <row r="58" spans="1:31" x14ac:dyDescent="0.35">
      <c r="A58" s="12">
        <v>53</v>
      </c>
      <c r="B58" s="4" t="s">
        <v>269</v>
      </c>
      <c r="C58" s="4" t="s">
        <v>266</v>
      </c>
      <c r="D58" s="4" t="s">
        <v>680</v>
      </c>
      <c r="E58" s="19">
        <v>2319.3000000000002</v>
      </c>
      <c r="G58" s="17">
        <v>593.70000000000005</v>
      </c>
      <c r="H58" s="20">
        <v>20</v>
      </c>
      <c r="I58" s="17">
        <v>585.79999999999995</v>
      </c>
      <c r="J58" s="20">
        <v>19</v>
      </c>
      <c r="K58" s="18"/>
      <c r="L58" s="17">
        <v>1179.5</v>
      </c>
      <c r="N58" s="10">
        <v>580.5</v>
      </c>
      <c r="O58" s="7">
        <v>0</v>
      </c>
      <c r="P58" s="10">
        <v>559.29999999999995</v>
      </c>
      <c r="Q58" s="7">
        <v>0</v>
      </c>
      <c r="R58" s="10"/>
      <c r="S58" s="10">
        <v>1139.8</v>
      </c>
      <c r="U58" s="10">
        <v>0</v>
      </c>
      <c r="V58" s="7" t="s">
        <v>893</v>
      </c>
      <c r="W58" s="10" t="s">
        <v>893</v>
      </c>
      <c r="X58" s="7" t="s">
        <v>893</v>
      </c>
      <c r="Y58" s="10">
        <v>0</v>
      </c>
      <c r="Z58" s="10"/>
      <c r="AA58" s="10"/>
      <c r="AB58" s="10">
        <v>0</v>
      </c>
      <c r="AC58" s="10"/>
      <c r="AD58" s="10">
        <f t="shared" si="2"/>
        <v>2319.3000000000002</v>
      </c>
      <c r="AE58" s="10">
        <f t="shared" si="3"/>
        <v>463.86</v>
      </c>
    </row>
    <row r="59" spans="1:31" x14ac:dyDescent="0.35">
      <c r="A59" s="12">
        <v>54</v>
      </c>
      <c r="B59" s="4" t="s">
        <v>290</v>
      </c>
      <c r="C59" s="4" t="s">
        <v>215</v>
      </c>
      <c r="D59" s="4" t="s">
        <v>681</v>
      </c>
      <c r="E59" s="19">
        <v>2114.6999999999998</v>
      </c>
      <c r="G59" s="17">
        <v>518.9</v>
      </c>
      <c r="H59" s="8">
        <v>3</v>
      </c>
      <c r="I59" s="17">
        <v>552.1</v>
      </c>
      <c r="J59" s="20">
        <v>8</v>
      </c>
      <c r="K59" s="18"/>
      <c r="L59" s="17">
        <v>1071</v>
      </c>
      <c r="N59" s="10">
        <v>517.6</v>
      </c>
      <c r="O59" s="7">
        <v>0</v>
      </c>
      <c r="P59" s="10">
        <v>526.1</v>
      </c>
      <c r="Q59" s="7">
        <v>0</v>
      </c>
      <c r="R59" s="10"/>
      <c r="S59" s="10">
        <v>1043.7</v>
      </c>
      <c r="U59" s="10">
        <v>0</v>
      </c>
      <c r="V59" s="7" t="s">
        <v>893</v>
      </c>
      <c r="W59" s="10" t="s">
        <v>893</v>
      </c>
      <c r="X59" s="7" t="s">
        <v>893</v>
      </c>
      <c r="Y59" s="10">
        <v>0</v>
      </c>
      <c r="Z59" s="10"/>
      <c r="AA59" s="10"/>
      <c r="AB59" s="10">
        <v>0</v>
      </c>
      <c r="AC59" s="10"/>
      <c r="AD59" s="10">
        <f t="shared" si="2"/>
        <v>2114.6999999999998</v>
      </c>
      <c r="AE59" s="10">
        <f t="shared" si="3"/>
        <v>422.93999999999994</v>
      </c>
    </row>
    <row r="60" spans="1:31" x14ac:dyDescent="0.35">
      <c r="A60" s="12">
        <v>55</v>
      </c>
      <c r="B60" s="4" t="s">
        <v>300</v>
      </c>
      <c r="C60" s="4" t="s">
        <v>230</v>
      </c>
      <c r="D60" s="4" t="s">
        <v>682</v>
      </c>
      <c r="E60" s="19">
        <v>1246.4000000000001</v>
      </c>
      <c r="H60" s="8"/>
      <c r="I60" s="4">
        <v>0</v>
      </c>
      <c r="J60" s="8"/>
      <c r="N60" s="10">
        <v>622.4</v>
      </c>
      <c r="O60" s="7">
        <v>0</v>
      </c>
      <c r="P60" s="10">
        <v>624</v>
      </c>
      <c r="Q60" s="7">
        <v>0</v>
      </c>
      <c r="R60" s="10"/>
      <c r="S60" s="10">
        <v>1246.4000000000001</v>
      </c>
      <c r="U60" s="10">
        <v>0</v>
      </c>
      <c r="V60" s="7" t="s">
        <v>893</v>
      </c>
      <c r="W60" s="10" t="s">
        <v>893</v>
      </c>
      <c r="X60" s="7" t="s">
        <v>893</v>
      </c>
      <c r="Y60" s="10">
        <v>0</v>
      </c>
      <c r="Z60" s="10"/>
      <c r="AA60" s="10"/>
      <c r="AB60" s="10">
        <v>0</v>
      </c>
      <c r="AC60" s="10"/>
      <c r="AD60" s="10">
        <f t="shared" si="2"/>
        <v>1246.4000000000001</v>
      </c>
      <c r="AE60" s="10">
        <f t="shared" si="3"/>
        <v>249.28000000000003</v>
      </c>
    </row>
    <row r="61" spans="1:31" x14ac:dyDescent="0.35">
      <c r="A61" s="12">
        <v>56</v>
      </c>
      <c r="B61" s="4" t="s">
        <v>301</v>
      </c>
      <c r="C61" s="4" t="s">
        <v>302</v>
      </c>
      <c r="D61" s="4" t="s">
        <v>683</v>
      </c>
      <c r="E61" s="19">
        <v>1246.0999999999999</v>
      </c>
      <c r="H61" s="8"/>
      <c r="I61" s="4">
        <v>0</v>
      </c>
      <c r="J61" s="8"/>
      <c r="N61" s="10">
        <v>620.70000000000005</v>
      </c>
      <c r="O61" s="7">
        <v>0</v>
      </c>
      <c r="P61" s="10">
        <v>625.4</v>
      </c>
      <c r="Q61" s="7">
        <v>0</v>
      </c>
      <c r="R61" s="10"/>
      <c r="S61" s="10">
        <v>1246.0999999999999</v>
      </c>
      <c r="U61" s="10">
        <v>0</v>
      </c>
      <c r="V61" s="7" t="s">
        <v>893</v>
      </c>
      <c r="W61" s="10" t="s">
        <v>893</v>
      </c>
      <c r="X61" s="7" t="s">
        <v>893</v>
      </c>
      <c r="Y61" s="10">
        <v>0</v>
      </c>
      <c r="Z61" s="10"/>
      <c r="AA61" s="10"/>
      <c r="AB61" s="10">
        <v>0</v>
      </c>
      <c r="AC61" s="10"/>
      <c r="AD61" s="10">
        <f t="shared" si="2"/>
        <v>1246.0999999999999</v>
      </c>
      <c r="AE61" s="10">
        <f t="shared" si="3"/>
        <v>249.21999999999997</v>
      </c>
    </row>
    <row r="62" spans="1:31" x14ac:dyDescent="0.35">
      <c r="A62" s="12">
        <v>57</v>
      </c>
      <c r="B62" s="4" t="s">
        <v>303</v>
      </c>
      <c r="C62" s="4" t="s">
        <v>304</v>
      </c>
      <c r="D62" s="4" t="s">
        <v>684</v>
      </c>
      <c r="E62" s="19">
        <v>1245.8000000000002</v>
      </c>
      <c r="H62" s="8"/>
      <c r="I62" s="4">
        <v>0</v>
      </c>
      <c r="J62" s="8"/>
      <c r="N62" s="10">
        <v>622.6</v>
      </c>
      <c r="O62" s="7">
        <v>0</v>
      </c>
      <c r="P62" s="10">
        <v>623.20000000000005</v>
      </c>
      <c r="Q62" s="7">
        <v>0</v>
      </c>
      <c r="R62" s="10"/>
      <c r="S62" s="10">
        <v>1245.8000000000002</v>
      </c>
      <c r="U62" s="10">
        <v>0</v>
      </c>
      <c r="V62" s="7" t="s">
        <v>893</v>
      </c>
      <c r="W62" s="10" t="s">
        <v>893</v>
      </c>
      <c r="X62" s="7" t="s">
        <v>893</v>
      </c>
      <c r="Y62" s="10">
        <v>0</v>
      </c>
      <c r="Z62" s="10"/>
      <c r="AA62" s="10"/>
      <c r="AB62" s="10">
        <v>0</v>
      </c>
      <c r="AC62" s="10"/>
      <c r="AD62" s="10">
        <f t="shared" si="2"/>
        <v>1245.8000000000002</v>
      </c>
      <c r="AE62" s="10">
        <f t="shared" si="3"/>
        <v>249.16000000000003</v>
      </c>
    </row>
    <row r="63" spans="1:31" x14ac:dyDescent="0.35">
      <c r="A63" s="12">
        <v>58</v>
      </c>
      <c r="B63" s="4" t="s">
        <v>305</v>
      </c>
      <c r="C63" s="4" t="s">
        <v>306</v>
      </c>
      <c r="D63" s="4" t="s">
        <v>685</v>
      </c>
      <c r="E63" s="19">
        <v>1245.3</v>
      </c>
      <c r="H63" s="20"/>
      <c r="I63" s="4">
        <v>0</v>
      </c>
      <c r="J63" s="8"/>
      <c r="N63" s="10">
        <v>623.9</v>
      </c>
      <c r="O63" s="7">
        <v>0</v>
      </c>
      <c r="P63" s="10">
        <v>621.4</v>
      </c>
      <c r="Q63" s="7">
        <v>0</v>
      </c>
      <c r="R63" s="10"/>
      <c r="S63" s="10">
        <v>1245.3</v>
      </c>
      <c r="U63" s="10">
        <v>0</v>
      </c>
      <c r="V63" s="7" t="s">
        <v>893</v>
      </c>
      <c r="W63" s="10" t="s">
        <v>893</v>
      </c>
      <c r="X63" s="7" t="s">
        <v>893</v>
      </c>
      <c r="Y63" s="10">
        <v>0</v>
      </c>
      <c r="Z63" s="10"/>
      <c r="AA63" s="10"/>
      <c r="AB63" s="10">
        <v>0</v>
      </c>
      <c r="AC63" s="10"/>
      <c r="AD63" s="10">
        <f t="shared" si="2"/>
        <v>1245.3</v>
      </c>
      <c r="AE63" s="10">
        <f t="shared" si="3"/>
        <v>249.06</v>
      </c>
    </row>
    <row r="64" spans="1:31" x14ac:dyDescent="0.35">
      <c r="A64" s="12">
        <v>59</v>
      </c>
      <c r="B64" s="4" t="s">
        <v>284</v>
      </c>
      <c r="C64" s="4" t="s">
        <v>236</v>
      </c>
      <c r="D64" s="4" t="s">
        <v>686</v>
      </c>
      <c r="E64" s="19">
        <v>1244.4000000000001</v>
      </c>
      <c r="G64" s="17">
        <v>624.4</v>
      </c>
      <c r="H64" s="8">
        <v>50</v>
      </c>
      <c r="I64" s="17">
        <v>620</v>
      </c>
      <c r="J64" s="20">
        <v>40</v>
      </c>
      <c r="K64" s="18"/>
      <c r="L64" s="17">
        <v>1244.4000000000001</v>
      </c>
      <c r="N64" s="4">
        <v>0</v>
      </c>
      <c r="O64" s="7">
        <v>0</v>
      </c>
      <c r="Q64" s="7">
        <v>0</v>
      </c>
      <c r="S64" s="10"/>
      <c r="U64" s="10">
        <v>0</v>
      </c>
      <c r="V64" s="7" t="s">
        <v>893</v>
      </c>
      <c r="W64" s="10" t="s">
        <v>893</v>
      </c>
      <c r="X64" s="7" t="s">
        <v>893</v>
      </c>
      <c r="Y64" s="10">
        <v>0</v>
      </c>
      <c r="Z64" s="10"/>
      <c r="AA64" s="10"/>
      <c r="AB64" s="10">
        <v>0</v>
      </c>
      <c r="AC64" s="10"/>
      <c r="AD64" s="10">
        <f t="shared" si="2"/>
        <v>1244.4000000000001</v>
      </c>
      <c r="AE64" s="10">
        <f t="shared" si="3"/>
        <v>248.88000000000002</v>
      </c>
    </row>
    <row r="65" spans="1:31" x14ac:dyDescent="0.35">
      <c r="A65" s="12">
        <v>60</v>
      </c>
      <c r="B65" s="4" t="s">
        <v>269</v>
      </c>
      <c r="C65" s="4" t="s">
        <v>307</v>
      </c>
      <c r="D65" s="4" t="s">
        <v>687</v>
      </c>
      <c r="E65" s="19">
        <v>1243.0999999999999</v>
      </c>
      <c r="H65" s="8"/>
      <c r="I65" s="4">
        <v>0</v>
      </c>
      <c r="J65" s="8"/>
      <c r="N65" s="10">
        <v>620.29999999999995</v>
      </c>
      <c r="O65" s="7">
        <v>0</v>
      </c>
      <c r="P65" s="10">
        <v>622.79999999999995</v>
      </c>
      <c r="Q65" s="7">
        <v>0</v>
      </c>
      <c r="R65" s="10"/>
      <c r="S65" s="10">
        <v>1243.0999999999999</v>
      </c>
      <c r="U65" s="10">
        <v>0</v>
      </c>
      <c r="V65" s="7" t="s">
        <v>893</v>
      </c>
      <c r="W65" s="10" t="s">
        <v>893</v>
      </c>
      <c r="X65" s="7" t="s">
        <v>893</v>
      </c>
      <c r="Y65" s="10">
        <v>0</v>
      </c>
      <c r="Z65" s="10"/>
      <c r="AA65" s="10"/>
      <c r="AB65" s="10">
        <v>0</v>
      </c>
      <c r="AC65" s="10"/>
      <c r="AD65" s="10">
        <f t="shared" si="2"/>
        <v>1243.0999999999999</v>
      </c>
      <c r="AE65" s="10">
        <f t="shared" si="3"/>
        <v>248.61999999999998</v>
      </c>
    </row>
    <row r="66" spans="1:31" x14ac:dyDescent="0.35">
      <c r="A66" s="12">
        <v>61</v>
      </c>
      <c r="B66" s="4" t="s">
        <v>309</v>
      </c>
      <c r="C66" s="4" t="s">
        <v>310</v>
      </c>
      <c r="D66" s="4" t="s">
        <v>688</v>
      </c>
      <c r="E66" s="19">
        <v>1241.5999999999999</v>
      </c>
      <c r="H66" s="8"/>
      <c r="I66" s="4">
        <v>0</v>
      </c>
      <c r="J66" s="8"/>
      <c r="N66" s="10">
        <v>617.5</v>
      </c>
      <c r="O66" s="7">
        <v>0</v>
      </c>
      <c r="P66" s="10">
        <v>624.1</v>
      </c>
      <c r="Q66" s="7">
        <v>0</v>
      </c>
      <c r="R66" s="10"/>
      <c r="S66" s="10">
        <v>1241.5999999999999</v>
      </c>
      <c r="U66" s="10">
        <v>0</v>
      </c>
      <c r="V66" s="7" t="s">
        <v>893</v>
      </c>
      <c r="W66" s="10" t="s">
        <v>893</v>
      </c>
      <c r="X66" s="7" t="s">
        <v>893</v>
      </c>
      <c r="Y66" s="10">
        <v>0</v>
      </c>
      <c r="Z66" s="10"/>
      <c r="AA66" s="10"/>
      <c r="AB66" s="10">
        <v>0</v>
      </c>
      <c r="AC66" s="10"/>
      <c r="AD66" s="10">
        <f t="shared" si="2"/>
        <v>1241.5999999999999</v>
      </c>
      <c r="AE66" s="10">
        <f t="shared" si="3"/>
        <v>248.32</v>
      </c>
    </row>
    <row r="67" spans="1:31" x14ac:dyDescent="0.35">
      <c r="A67" s="12">
        <v>62</v>
      </c>
      <c r="B67" s="4" t="s">
        <v>311</v>
      </c>
      <c r="C67" s="4" t="s">
        <v>312</v>
      </c>
      <c r="D67" s="4" t="s">
        <v>689</v>
      </c>
      <c r="E67" s="19">
        <v>1239.7</v>
      </c>
      <c r="H67" s="20"/>
      <c r="I67" s="4">
        <v>0</v>
      </c>
      <c r="J67" s="8"/>
      <c r="N67" s="10">
        <v>616.80000000000007</v>
      </c>
      <c r="O67" s="7">
        <v>0</v>
      </c>
      <c r="P67" s="10">
        <v>622.9</v>
      </c>
      <c r="Q67" s="7">
        <v>0</v>
      </c>
      <c r="R67" s="10"/>
      <c r="S67" s="10">
        <v>1239.7</v>
      </c>
      <c r="U67" s="10">
        <v>0</v>
      </c>
      <c r="V67" s="7" t="s">
        <v>893</v>
      </c>
      <c r="W67" s="10" t="s">
        <v>893</v>
      </c>
      <c r="X67" s="7" t="s">
        <v>893</v>
      </c>
      <c r="Y67" s="10">
        <v>0</v>
      </c>
      <c r="Z67" s="10"/>
      <c r="AA67" s="10"/>
      <c r="AB67" s="10">
        <v>0</v>
      </c>
      <c r="AC67" s="10"/>
      <c r="AD67" s="10">
        <f t="shared" si="2"/>
        <v>1239.7</v>
      </c>
      <c r="AE67" s="10">
        <f t="shared" si="3"/>
        <v>247.94</v>
      </c>
    </row>
    <row r="68" spans="1:31" x14ac:dyDescent="0.35">
      <c r="A68" s="12">
        <v>63</v>
      </c>
      <c r="B68" s="4" t="s">
        <v>314</v>
      </c>
      <c r="C68" s="4" t="s">
        <v>315</v>
      </c>
      <c r="D68" s="4" t="s">
        <v>691</v>
      </c>
      <c r="E68" s="19">
        <v>1238</v>
      </c>
      <c r="H68" s="20"/>
      <c r="I68" s="4">
        <v>0</v>
      </c>
      <c r="J68" s="8"/>
      <c r="N68" s="10">
        <v>622.9</v>
      </c>
      <c r="O68" s="7">
        <v>0</v>
      </c>
      <c r="P68" s="10">
        <v>615.09999999999991</v>
      </c>
      <c r="Q68" s="7">
        <v>0</v>
      </c>
      <c r="R68" s="10"/>
      <c r="S68" s="10">
        <v>1238</v>
      </c>
      <c r="U68" s="10">
        <v>0</v>
      </c>
      <c r="V68" s="7" t="s">
        <v>893</v>
      </c>
      <c r="W68" s="10" t="s">
        <v>893</v>
      </c>
      <c r="X68" s="7" t="s">
        <v>893</v>
      </c>
      <c r="Y68" s="10">
        <v>0</v>
      </c>
      <c r="Z68" s="10"/>
      <c r="AA68" s="10"/>
      <c r="AB68" s="10">
        <v>0</v>
      </c>
      <c r="AC68" s="10"/>
      <c r="AD68" s="10">
        <f t="shared" si="2"/>
        <v>1238</v>
      </c>
      <c r="AE68" s="10">
        <f t="shared" si="3"/>
        <v>247.6</v>
      </c>
    </row>
    <row r="69" spans="1:31" x14ac:dyDescent="0.35">
      <c r="A69" s="12">
        <v>64</v>
      </c>
      <c r="B69" s="4" t="s">
        <v>293</v>
      </c>
      <c r="C69" s="4" t="s">
        <v>246</v>
      </c>
      <c r="D69" s="4" t="s">
        <v>692</v>
      </c>
      <c r="E69" s="19">
        <v>1238</v>
      </c>
      <c r="G69" s="17">
        <v>615.9</v>
      </c>
      <c r="H69" s="8">
        <v>43</v>
      </c>
      <c r="I69" s="17">
        <v>622.1</v>
      </c>
      <c r="J69" s="20">
        <v>45</v>
      </c>
      <c r="K69" s="18"/>
      <c r="L69" s="17">
        <v>1238</v>
      </c>
      <c r="N69" s="4">
        <v>0</v>
      </c>
      <c r="O69" s="7">
        <v>0</v>
      </c>
      <c r="Q69" s="7">
        <v>0</v>
      </c>
      <c r="S69" s="10"/>
      <c r="U69" s="10">
        <v>0</v>
      </c>
      <c r="V69" s="7" t="s">
        <v>893</v>
      </c>
      <c r="W69" s="10" t="s">
        <v>893</v>
      </c>
      <c r="X69" s="7" t="s">
        <v>893</v>
      </c>
      <c r="AB69" s="10"/>
      <c r="AC69" s="10"/>
      <c r="AD69" s="10">
        <f t="shared" si="2"/>
        <v>1238</v>
      </c>
      <c r="AE69" s="10">
        <f t="shared" si="3"/>
        <v>247.6</v>
      </c>
    </row>
    <row r="70" spans="1:31" x14ac:dyDescent="0.35">
      <c r="A70" s="12">
        <v>65</v>
      </c>
      <c r="B70" s="4" t="s">
        <v>316</v>
      </c>
      <c r="C70" s="4" t="s">
        <v>212</v>
      </c>
      <c r="D70" s="4" t="s">
        <v>693</v>
      </c>
      <c r="E70" s="19">
        <v>1237.8</v>
      </c>
      <c r="H70" s="8"/>
      <c r="I70" s="4">
        <v>0</v>
      </c>
      <c r="J70" s="8"/>
      <c r="N70" s="10">
        <v>619</v>
      </c>
      <c r="O70" s="7">
        <v>0</v>
      </c>
      <c r="P70" s="10">
        <v>618.79999999999995</v>
      </c>
      <c r="Q70" s="7">
        <v>0</v>
      </c>
      <c r="R70" s="10"/>
      <c r="S70" s="10">
        <v>1237.8</v>
      </c>
      <c r="U70" s="10">
        <v>0</v>
      </c>
      <c r="V70" s="7" t="s">
        <v>893</v>
      </c>
      <c r="W70" s="10" t="s">
        <v>893</v>
      </c>
      <c r="X70" s="7" t="s">
        <v>893</v>
      </c>
      <c r="Y70" s="10">
        <v>0</v>
      </c>
      <c r="Z70" s="10"/>
      <c r="AA70" s="10"/>
      <c r="AB70" s="10">
        <v>0</v>
      </c>
      <c r="AC70" s="10"/>
      <c r="AD70" s="10">
        <f t="shared" ref="AD70:AD101" si="4">SUM(G70,I70,N70,P70,U70,W70)-MIN(G70,I70,N70,P70,U70,W70)+K70+R70+AA70</f>
        <v>1237.8</v>
      </c>
      <c r="AE70" s="10">
        <f t="shared" ref="AE70:AE101" si="5">AD70/5</f>
        <v>247.56</v>
      </c>
    </row>
    <row r="71" spans="1:31" x14ac:dyDescent="0.35">
      <c r="A71" s="12">
        <v>66</v>
      </c>
      <c r="B71" s="4" t="s">
        <v>317</v>
      </c>
      <c r="C71" s="4" t="s">
        <v>318</v>
      </c>
      <c r="D71" s="4" t="s">
        <v>694</v>
      </c>
      <c r="E71" s="19">
        <v>1237.7</v>
      </c>
      <c r="H71" s="8"/>
      <c r="I71" s="4">
        <v>0</v>
      </c>
      <c r="J71" s="8"/>
      <c r="N71" s="10">
        <v>621.6</v>
      </c>
      <c r="O71" s="7">
        <v>0</v>
      </c>
      <c r="P71" s="10">
        <v>616.1</v>
      </c>
      <c r="Q71" s="7">
        <v>0</v>
      </c>
      <c r="R71" s="10"/>
      <c r="S71" s="10">
        <v>1237.7</v>
      </c>
      <c r="U71" s="10">
        <v>0</v>
      </c>
      <c r="V71" s="7" t="s">
        <v>893</v>
      </c>
      <c r="W71" s="10" t="s">
        <v>893</v>
      </c>
      <c r="X71" s="7" t="s">
        <v>893</v>
      </c>
      <c r="Y71" s="10">
        <v>0</v>
      </c>
      <c r="Z71" s="10"/>
      <c r="AA71" s="10"/>
      <c r="AB71" s="10">
        <v>0</v>
      </c>
      <c r="AC71" s="10"/>
      <c r="AD71" s="10">
        <f t="shared" si="4"/>
        <v>1237.7</v>
      </c>
      <c r="AE71" s="10">
        <f t="shared" si="5"/>
        <v>247.54000000000002</v>
      </c>
    </row>
    <row r="72" spans="1:31" x14ac:dyDescent="0.35">
      <c r="A72" s="12">
        <v>67</v>
      </c>
      <c r="B72" s="4" t="s">
        <v>321</v>
      </c>
      <c r="C72" s="4" t="s">
        <v>307</v>
      </c>
      <c r="D72" s="4" t="s">
        <v>696</v>
      </c>
      <c r="E72" s="19">
        <v>1237.2</v>
      </c>
      <c r="H72" s="8"/>
      <c r="I72" s="4">
        <v>0</v>
      </c>
      <c r="J72" s="8"/>
      <c r="N72" s="10">
        <v>617.6</v>
      </c>
      <c r="O72" s="7">
        <v>0</v>
      </c>
      <c r="P72" s="10">
        <v>619.6</v>
      </c>
      <c r="Q72" s="7">
        <v>0</v>
      </c>
      <c r="R72" s="10"/>
      <c r="S72" s="10">
        <v>1237.2</v>
      </c>
      <c r="U72" s="10">
        <v>0</v>
      </c>
      <c r="V72" s="7" t="s">
        <v>893</v>
      </c>
      <c r="W72" s="10" t="s">
        <v>893</v>
      </c>
      <c r="X72" s="7" t="s">
        <v>893</v>
      </c>
      <c r="Y72" s="10">
        <v>0</v>
      </c>
      <c r="Z72" s="10"/>
      <c r="AA72" s="10"/>
      <c r="AB72" s="10">
        <v>0</v>
      </c>
      <c r="AC72" s="10"/>
      <c r="AD72" s="10">
        <f t="shared" si="4"/>
        <v>1237.2</v>
      </c>
      <c r="AE72" s="10">
        <f t="shared" si="5"/>
        <v>247.44</v>
      </c>
    </row>
    <row r="73" spans="1:31" x14ac:dyDescent="0.35">
      <c r="A73" s="12">
        <v>68</v>
      </c>
      <c r="B73" s="4" t="s">
        <v>323</v>
      </c>
      <c r="C73" s="4" t="s">
        <v>324</v>
      </c>
      <c r="D73" s="4" t="s">
        <v>697</v>
      </c>
      <c r="E73" s="19">
        <v>1236.6999999999998</v>
      </c>
      <c r="H73" s="8"/>
      <c r="I73" s="4">
        <v>0</v>
      </c>
      <c r="J73" s="8"/>
      <c r="N73" s="10">
        <v>616.5</v>
      </c>
      <c r="O73" s="7">
        <v>0</v>
      </c>
      <c r="P73" s="10">
        <v>620.19999999999993</v>
      </c>
      <c r="Q73" s="7">
        <v>0</v>
      </c>
      <c r="R73" s="10"/>
      <c r="S73" s="10">
        <v>1236.6999999999998</v>
      </c>
      <c r="U73" s="10">
        <v>0</v>
      </c>
      <c r="V73" s="7" t="s">
        <v>893</v>
      </c>
      <c r="W73" s="10" t="s">
        <v>893</v>
      </c>
      <c r="X73" s="7" t="s">
        <v>893</v>
      </c>
      <c r="Y73" s="10">
        <v>0</v>
      </c>
      <c r="Z73" s="10"/>
      <c r="AA73" s="10"/>
      <c r="AB73" s="10">
        <v>0</v>
      </c>
      <c r="AC73" s="10"/>
      <c r="AD73" s="10">
        <f t="shared" si="4"/>
        <v>1236.6999999999998</v>
      </c>
      <c r="AE73" s="10">
        <f t="shared" si="5"/>
        <v>247.33999999999997</v>
      </c>
    </row>
    <row r="74" spans="1:31" x14ac:dyDescent="0.35">
      <c r="A74" s="12">
        <v>69</v>
      </c>
      <c r="B74" s="4" t="s">
        <v>325</v>
      </c>
      <c r="C74" s="4" t="s">
        <v>326</v>
      </c>
      <c r="D74" s="4" t="s">
        <v>698</v>
      </c>
      <c r="E74" s="19">
        <v>1235.8000000000002</v>
      </c>
      <c r="H74" s="8"/>
      <c r="I74" s="4">
        <v>0</v>
      </c>
      <c r="J74" s="8"/>
      <c r="N74" s="10">
        <v>614.30000000000007</v>
      </c>
      <c r="O74" s="7">
        <v>0</v>
      </c>
      <c r="P74" s="10">
        <v>621.5</v>
      </c>
      <c r="Q74" s="7">
        <v>0</v>
      </c>
      <c r="R74" s="10"/>
      <c r="S74" s="10">
        <v>1235.8000000000002</v>
      </c>
      <c r="U74" s="10">
        <v>0</v>
      </c>
      <c r="V74" s="7" t="s">
        <v>893</v>
      </c>
      <c r="W74" s="10" t="s">
        <v>893</v>
      </c>
      <c r="X74" s="7" t="s">
        <v>893</v>
      </c>
      <c r="Y74" s="10">
        <v>0</v>
      </c>
      <c r="Z74" s="10"/>
      <c r="AA74" s="10"/>
      <c r="AB74" s="10">
        <v>0</v>
      </c>
      <c r="AC74" s="10"/>
      <c r="AD74" s="10">
        <f t="shared" si="4"/>
        <v>1235.8000000000002</v>
      </c>
      <c r="AE74" s="10">
        <f t="shared" si="5"/>
        <v>247.16000000000003</v>
      </c>
    </row>
    <row r="75" spans="1:31" x14ac:dyDescent="0.35">
      <c r="A75" s="12">
        <v>70</v>
      </c>
      <c r="B75" s="4" t="s">
        <v>327</v>
      </c>
      <c r="C75" s="4" t="s">
        <v>328</v>
      </c>
      <c r="D75" s="4" t="s">
        <v>699</v>
      </c>
      <c r="E75" s="19">
        <v>1235.0999999999999</v>
      </c>
      <c r="H75" s="8"/>
      <c r="I75" s="4">
        <v>0</v>
      </c>
      <c r="J75" s="8"/>
      <c r="N75" s="10">
        <v>616.9</v>
      </c>
      <c r="O75" s="7">
        <v>0</v>
      </c>
      <c r="P75" s="10">
        <v>618.20000000000005</v>
      </c>
      <c r="Q75" s="7">
        <v>0</v>
      </c>
      <c r="R75" s="10"/>
      <c r="S75" s="10">
        <v>1235.0999999999999</v>
      </c>
      <c r="U75" s="10">
        <v>0</v>
      </c>
      <c r="V75" s="7" t="s">
        <v>893</v>
      </c>
      <c r="W75" s="10" t="s">
        <v>893</v>
      </c>
      <c r="X75" s="7" t="s">
        <v>893</v>
      </c>
      <c r="Y75" s="10">
        <v>0</v>
      </c>
      <c r="Z75" s="10"/>
      <c r="AA75" s="10"/>
      <c r="AB75" s="10">
        <v>0</v>
      </c>
      <c r="AC75" s="10"/>
      <c r="AD75" s="10">
        <f t="shared" si="4"/>
        <v>1235.0999999999999</v>
      </c>
      <c r="AE75" s="10">
        <f t="shared" si="5"/>
        <v>247.01999999999998</v>
      </c>
    </row>
    <row r="76" spans="1:31" x14ac:dyDescent="0.35">
      <c r="A76" s="12">
        <v>71</v>
      </c>
      <c r="B76" s="4" t="s">
        <v>329</v>
      </c>
      <c r="C76" s="4" t="s">
        <v>330</v>
      </c>
      <c r="D76" s="4" t="s">
        <v>700</v>
      </c>
      <c r="E76" s="19">
        <v>1234.8</v>
      </c>
      <c r="H76" s="8"/>
      <c r="I76" s="4">
        <v>0</v>
      </c>
      <c r="J76" s="8"/>
      <c r="N76" s="10">
        <v>617</v>
      </c>
      <c r="O76" s="7">
        <v>0</v>
      </c>
      <c r="P76" s="10">
        <v>617.79999999999995</v>
      </c>
      <c r="Q76" s="7">
        <v>0</v>
      </c>
      <c r="R76" s="10"/>
      <c r="S76" s="10">
        <v>1234.8</v>
      </c>
      <c r="U76" s="10">
        <v>0</v>
      </c>
      <c r="V76" s="7" t="s">
        <v>893</v>
      </c>
      <c r="W76" s="10" t="s">
        <v>893</v>
      </c>
      <c r="X76" s="7" t="s">
        <v>893</v>
      </c>
      <c r="Y76" s="10">
        <v>0</v>
      </c>
      <c r="Z76" s="10"/>
      <c r="AA76" s="10"/>
      <c r="AB76" s="10">
        <v>0</v>
      </c>
      <c r="AC76" s="10"/>
      <c r="AD76" s="10">
        <f t="shared" si="4"/>
        <v>1234.8</v>
      </c>
      <c r="AE76" s="10">
        <f t="shared" si="5"/>
        <v>246.95999999999998</v>
      </c>
    </row>
    <row r="77" spans="1:31" x14ac:dyDescent="0.35">
      <c r="A77" s="12">
        <v>72</v>
      </c>
      <c r="B77" s="4" t="s">
        <v>331</v>
      </c>
      <c r="C77" s="4" t="s">
        <v>332</v>
      </c>
      <c r="D77" s="4" t="s">
        <v>701</v>
      </c>
      <c r="E77" s="19">
        <v>1234</v>
      </c>
      <c r="H77" s="20"/>
      <c r="I77" s="4">
        <v>0</v>
      </c>
      <c r="J77" s="8"/>
      <c r="N77" s="10">
        <v>617.29999999999995</v>
      </c>
      <c r="O77" s="7">
        <v>0</v>
      </c>
      <c r="P77" s="10">
        <v>616.69999999999993</v>
      </c>
      <c r="Q77" s="7">
        <v>0</v>
      </c>
      <c r="R77" s="10"/>
      <c r="S77" s="10">
        <v>1234</v>
      </c>
      <c r="U77" s="10">
        <v>0</v>
      </c>
      <c r="V77" s="7" t="s">
        <v>893</v>
      </c>
      <c r="W77" s="10" t="s">
        <v>893</v>
      </c>
      <c r="X77" s="7" t="s">
        <v>893</v>
      </c>
      <c r="Y77" s="10">
        <v>0</v>
      </c>
      <c r="Z77" s="10"/>
      <c r="AA77" s="10"/>
      <c r="AB77" s="10">
        <v>0</v>
      </c>
      <c r="AC77" s="10"/>
      <c r="AD77" s="10">
        <f t="shared" si="4"/>
        <v>1234</v>
      </c>
      <c r="AE77" s="10">
        <f t="shared" si="5"/>
        <v>246.8</v>
      </c>
    </row>
    <row r="78" spans="1:31" x14ac:dyDescent="0.35">
      <c r="A78" s="12">
        <v>73</v>
      </c>
      <c r="B78" s="4" t="s">
        <v>297</v>
      </c>
      <c r="C78" s="4" t="s">
        <v>250</v>
      </c>
      <c r="D78" s="4" t="s">
        <v>702</v>
      </c>
      <c r="E78" s="19">
        <v>1234</v>
      </c>
      <c r="G78" s="17">
        <v>619</v>
      </c>
      <c r="H78" s="8">
        <v>40</v>
      </c>
      <c r="I78" s="17">
        <v>615</v>
      </c>
      <c r="J78" s="20"/>
      <c r="K78" s="18"/>
      <c r="L78" s="17">
        <v>1234</v>
      </c>
      <c r="O78" s="7">
        <v>0</v>
      </c>
      <c r="P78" s="4">
        <v>0</v>
      </c>
      <c r="Q78" s="7">
        <v>0</v>
      </c>
      <c r="S78" s="10"/>
      <c r="U78" s="10" t="s">
        <v>893</v>
      </c>
      <c r="V78" s="7" t="s">
        <v>893</v>
      </c>
      <c r="W78" s="10" t="s">
        <v>893</v>
      </c>
      <c r="X78" s="7" t="s">
        <v>893</v>
      </c>
      <c r="AB78" s="10"/>
      <c r="AC78" s="10"/>
      <c r="AD78" s="10">
        <f t="shared" si="4"/>
        <v>1234</v>
      </c>
      <c r="AE78" s="10">
        <f t="shared" si="5"/>
        <v>246.8</v>
      </c>
    </row>
    <row r="79" spans="1:31" x14ac:dyDescent="0.35">
      <c r="A79" s="12">
        <v>74</v>
      </c>
      <c r="B79" s="4" t="s">
        <v>269</v>
      </c>
      <c r="C79" s="4" t="s">
        <v>333</v>
      </c>
      <c r="D79" s="4" t="s">
        <v>703</v>
      </c>
      <c r="E79" s="19">
        <v>1231.6999999999998</v>
      </c>
      <c r="H79" s="8"/>
      <c r="I79" s="4">
        <v>0</v>
      </c>
      <c r="J79" s="8"/>
      <c r="N79" s="10">
        <v>614.29999999999995</v>
      </c>
      <c r="O79" s="7">
        <v>0</v>
      </c>
      <c r="P79" s="10">
        <v>617.4</v>
      </c>
      <c r="Q79" s="7">
        <v>0</v>
      </c>
      <c r="R79" s="10"/>
      <c r="S79" s="10">
        <v>1231.6999999999998</v>
      </c>
      <c r="U79" s="10">
        <v>0</v>
      </c>
      <c r="V79" s="7" t="s">
        <v>893</v>
      </c>
      <c r="W79" s="10" t="s">
        <v>893</v>
      </c>
      <c r="X79" s="7" t="s">
        <v>893</v>
      </c>
      <c r="Y79" s="10">
        <v>0</v>
      </c>
      <c r="Z79" s="10"/>
      <c r="AA79" s="10"/>
      <c r="AB79" s="10">
        <v>0</v>
      </c>
      <c r="AC79" s="10"/>
      <c r="AD79" s="10">
        <f t="shared" si="4"/>
        <v>1231.6999999999998</v>
      </c>
      <c r="AE79" s="10">
        <f t="shared" si="5"/>
        <v>246.33999999999997</v>
      </c>
    </row>
    <row r="80" spans="1:31" x14ac:dyDescent="0.35">
      <c r="A80" s="12">
        <v>75</v>
      </c>
      <c r="B80" s="4" t="s">
        <v>334</v>
      </c>
      <c r="C80" s="4" t="s">
        <v>159</v>
      </c>
      <c r="D80" s="4" t="s">
        <v>704</v>
      </c>
      <c r="E80" s="19">
        <v>1231.4000000000001</v>
      </c>
      <c r="H80" s="8"/>
      <c r="I80" s="4">
        <v>0</v>
      </c>
      <c r="J80" s="8"/>
      <c r="N80" s="10">
        <v>616.1</v>
      </c>
      <c r="O80" s="7">
        <v>0</v>
      </c>
      <c r="P80" s="10">
        <v>615.29999999999995</v>
      </c>
      <c r="Q80" s="7">
        <v>0</v>
      </c>
      <c r="R80" s="10"/>
      <c r="S80" s="10">
        <v>1231.4000000000001</v>
      </c>
      <c r="U80" s="10">
        <v>0</v>
      </c>
      <c r="V80" s="7" t="s">
        <v>893</v>
      </c>
      <c r="W80" s="10" t="s">
        <v>893</v>
      </c>
      <c r="X80" s="7" t="s">
        <v>893</v>
      </c>
      <c r="Y80" s="10">
        <v>0</v>
      </c>
      <c r="Z80" s="10"/>
      <c r="AA80" s="10"/>
      <c r="AB80" s="10">
        <v>0</v>
      </c>
      <c r="AC80" s="10"/>
      <c r="AD80" s="10">
        <f t="shared" si="4"/>
        <v>1231.4000000000001</v>
      </c>
      <c r="AE80" s="10">
        <f t="shared" si="5"/>
        <v>246.28000000000003</v>
      </c>
    </row>
    <row r="81" spans="1:31" x14ac:dyDescent="0.35">
      <c r="A81" s="12">
        <v>76</v>
      </c>
      <c r="B81" s="4" t="s">
        <v>335</v>
      </c>
      <c r="C81" s="4" t="s">
        <v>336</v>
      </c>
      <c r="D81" s="4" t="s">
        <v>705</v>
      </c>
      <c r="E81" s="19">
        <v>1231.2</v>
      </c>
      <c r="H81" s="20"/>
      <c r="I81" s="4">
        <v>0</v>
      </c>
      <c r="J81" s="8"/>
      <c r="N81" s="10">
        <v>616.80000000000007</v>
      </c>
      <c r="O81" s="7">
        <v>0</v>
      </c>
      <c r="P81" s="10">
        <v>614.4</v>
      </c>
      <c r="Q81" s="7">
        <v>0</v>
      </c>
      <c r="R81" s="10"/>
      <c r="S81" s="10">
        <v>1231.2</v>
      </c>
      <c r="U81" s="10">
        <v>0</v>
      </c>
      <c r="V81" s="7" t="s">
        <v>893</v>
      </c>
      <c r="W81" s="10" t="s">
        <v>893</v>
      </c>
      <c r="X81" s="7" t="s">
        <v>893</v>
      </c>
      <c r="Y81" s="10">
        <v>0</v>
      </c>
      <c r="Z81" s="10"/>
      <c r="AA81" s="10"/>
      <c r="AB81" s="10">
        <v>0</v>
      </c>
      <c r="AC81" s="10"/>
      <c r="AD81" s="10">
        <f t="shared" si="4"/>
        <v>1231.2</v>
      </c>
      <c r="AE81" s="10">
        <f t="shared" si="5"/>
        <v>246.24</v>
      </c>
    </row>
    <row r="82" spans="1:31" x14ac:dyDescent="0.35">
      <c r="A82" s="12">
        <v>77</v>
      </c>
      <c r="B82" s="4" t="s">
        <v>461</v>
      </c>
      <c r="C82" s="4" t="s">
        <v>254</v>
      </c>
      <c r="D82" s="4" t="s">
        <v>706</v>
      </c>
      <c r="E82" s="19">
        <v>1229.7</v>
      </c>
      <c r="G82" s="17">
        <v>612.5</v>
      </c>
      <c r="H82" s="20">
        <v>33</v>
      </c>
      <c r="I82" s="17">
        <v>617.20000000000005</v>
      </c>
      <c r="J82" s="20">
        <v>42</v>
      </c>
      <c r="K82" s="18"/>
      <c r="L82" s="17">
        <v>1229.7</v>
      </c>
      <c r="N82" s="4">
        <v>0</v>
      </c>
      <c r="O82" s="7">
        <v>0</v>
      </c>
      <c r="Q82" s="7">
        <v>0</v>
      </c>
      <c r="S82" s="10"/>
      <c r="U82" s="10">
        <v>0</v>
      </c>
      <c r="V82" s="7" t="s">
        <v>893</v>
      </c>
      <c r="W82" s="10" t="s">
        <v>893</v>
      </c>
      <c r="X82" s="7" t="s">
        <v>893</v>
      </c>
      <c r="AB82" s="10"/>
      <c r="AC82" s="10"/>
      <c r="AD82" s="10">
        <f t="shared" si="4"/>
        <v>1229.7</v>
      </c>
      <c r="AE82" s="10">
        <f t="shared" si="5"/>
        <v>245.94</v>
      </c>
    </row>
    <row r="83" spans="1:31" x14ac:dyDescent="0.35">
      <c r="A83" s="12">
        <v>78</v>
      </c>
      <c r="B83" s="4" t="s">
        <v>9</v>
      </c>
      <c r="C83" s="4" t="s">
        <v>256</v>
      </c>
      <c r="D83" s="4" t="s">
        <v>707</v>
      </c>
      <c r="E83" s="19">
        <v>1228.5</v>
      </c>
      <c r="G83" s="17">
        <v>615.79999999999995</v>
      </c>
      <c r="H83" s="8">
        <v>46</v>
      </c>
      <c r="I83" s="17">
        <v>612.70000000000005</v>
      </c>
      <c r="J83" s="20">
        <v>39</v>
      </c>
      <c r="K83" s="18"/>
      <c r="L83" s="17">
        <v>1228.5</v>
      </c>
      <c r="N83" s="4">
        <v>0</v>
      </c>
      <c r="O83" s="7">
        <v>0</v>
      </c>
      <c r="Q83" s="7">
        <v>0</v>
      </c>
      <c r="S83" s="10"/>
      <c r="U83" s="10">
        <v>0</v>
      </c>
      <c r="V83" s="7" t="s">
        <v>893</v>
      </c>
      <c r="W83" s="10" t="s">
        <v>893</v>
      </c>
      <c r="X83" s="7" t="s">
        <v>893</v>
      </c>
      <c r="AB83" s="10"/>
      <c r="AC83" s="10"/>
      <c r="AD83" s="10">
        <f t="shared" si="4"/>
        <v>1228.5</v>
      </c>
      <c r="AE83" s="10">
        <f t="shared" si="5"/>
        <v>245.7</v>
      </c>
    </row>
    <row r="84" spans="1:31" x14ac:dyDescent="0.35">
      <c r="A84" s="12">
        <v>79</v>
      </c>
      <c r="B84" s="4" t="s">
        <v>337</v>
      </c>
      <c r="C84" s="4" t="s">
        <v>338</v>
      </c>
      <c r="D84" s="4" t="s">
        <v>708</v>
      </c>
      <c r="E84" s="19">
        <v>1227.5999999999999</v>
      </c>
      <c r="H84" s="8"/>
      <c r="I84" s="4">
        <v>0</v>
      </c>
      <c r="J84" s="8"/>
      <c r="N84" s="10">
        <v>612.4</v>
      </c>
      <c r="O84" s="7">
        <v>0</v>
      </c>
      <c r="P84" s="10">
        <v>615.20000000000005</v>
      </c>
      <c r="Q84" s="7">
        <v>0</v>
      </c>
      <c r="R84" s="10"/>
      <c r="S84" s="10">
        <v>1227.5999999999999</v>
      </c>
      <c r="U84" s="10">
        <v>0</v>
      </c>
      <c r="V84" s="7" t="s">
        <v>893</v>
      </c>
      <c r="W84" s="10" t="s">
        <v>893</v>
      </c>
      <c r="X84" s="7" t="s">
        <v>893</v>
      </c>
      <c r="Y84" s="10">
        <v>0</v>
      </c>
      <c r="Z84" s="10"/>
      <c r="AA84" s="10"/>
      <c r="AB84" s="10">
        <v>0</v>
      </c>
      <c r="AC84" s="10"/>
      <c r="AD84" s="10">
        <f t="shared" si="4"/>
        <v>1227.5999999999999</v>
      </c>
      <c r="AE84" s="10">
        <f t="shared" si="5"/>
        <v>245.51999999999998</v>
      </c>
    </row>
    <row r="85" spans="1:31" x14ac:dyDescent="0.35">
      <c r="A85" s="12">
        <v>80</v>
      </c>
      <c r="B85" s="4" t="s">
        <v>201</v>
      </c>
      <c r="C85" s="4" t="s">
        <v>338</v>
      </c>
      <c r="D85" s="4" t="s">
        <v>709</v>
      </c>
      <c r="E85" s="19">
        <v>1226.8000000000002</v>
      </c>
      <c r="H85" s="20"/>
      <c r="I85" s="4">
        <v>0</v>
      </c>
      <c r="J85" s="8"/>
      <c r="N85" s="10">
        <v>618.00000000000011</v>
      </c>
      <c r="O85" s="7">
        <v>0</v>
      </c>
      <c r="P85" s="10">
        <v>608.79999999999995</v>
      </c>
      <c r="Q85" s="7">
        <v>0</v>
      </c>
      <c r="R85" s="10"/>
      <c r="S85" s="10">
        <v>1226.8000000000002</v>
      </c>
      <c r="U85" s="10">
        <v>0</v>
      </c>
      <c r="V85" s="7" t="s">
        <v>893</v>
      </c>
      <c r="W85" s="10" t="s">
        <v>893</v>
      </c>
      <c r="X85" s="7" t="s">
        <v>893</v>
      </c>
      <c r="Y85" s="10">
        <v>0</v>
      </c>
      <c r="Z85" s="10"/>
      <c r="AA85" s="10"/>
      <c r="AB85" s="10">
        <v>0</v>
      </c>
      <c r="AC85" s="10"/>
      <c r="AD85" s="10">
        <f t="shared" si="4"/>
        <v>1226.8000000000002</v>
      </c>
      <c r="AE85" s="10">
        <f t="shared" si="5"/>
        <v>245.36000000000004</v>
      </c>
    </row>
    <row r="86" spans="1:31" x14ac:dyDescent="0.35">
      <c r="A86" s="12">
        <v>81</v>
      </c>
      <c r="B86" s="4" t="s">
        <v>496</v>
      </c>
      <c r="C86" s="4" t="s">
        <v>258</v>
      </c>
      <c r="D86" s="4" t="s">
        <v>710</v>
      </c>
      <c r="E86" s="19">
        <v>1226.8000000000002</v>
      </c>
      <c r="G86" s="17">
        <v>610.6</v>
      </c>
      <c r="H86" s="8">
        <v>36</v>
      </c>
      <c r="I86" s="17">
        <v>616.20000000000005</v>
      </c>
      <c r="J86" s="20">
        <v>36</v>
      </c>
      <c r="K86" s="18"/>
      <c r="L86" s="17">
        <v>1226.8000000000002</v>
      </c>
      <c r="N86" s="4">
        <v>0</v>
      </c>
      <c r="O86" s="7">
        <v>0</v>
      </c>
      <c r="Q86" s="7">
        <v>0</v>
      </c>
      <c r="S86" s="10"/>
      <c r="U86" s="10">
        <v>0</v>
      </c>
      <c r="V86" s="7" t="s">
        <v>893</v>
      </c>
      <c r="W86" s="10" t="s">
        <v>893</v>
      </c>
      <c r="X86" s="7" t="s">
        <v>893</v>
      </c>
      <c r="AB86" s="10"/>
      <c r="AC86" s="10"/>
      <c r="AD86" s="10">
        <f t="shared" si="4"/>
        <v>1226.8000000000002</v>
      </c>
      <c r="AE86" s="10">
        <f t="shared" si="5"/>
        <v>245.36000000000004</v>
      </c>
    </row>
    <row r="87" spans="1:31" x14ac:dyDescent="0.35">
      <c r="A87" s="12">
        <v>82</v>
      </c>
      <c r="B87" s="4" t="s">
        <v>340</v>
      </c>
      <c r="C87" s="4" t="s">
        <v>341</v>
      </c>
      <c r="D87" s="4" t="s">
        <v>711</v>
      </c>
      <c r="E87" s="19">
        <v>1224</v>
      </c>
      <c r="H87" s="8"/>
      <c r="I87" s="4">
        <v>0</v>
      </c>
      <c r="J87" s="8"/>
      <c r="N87" s="10">
        <v>613.09999999999991</v>
      </c>
      <c r="O87" s="7">
        <v>0</v>
      </c>
      <c r="P87" s="10">
        <v>610.9</v>
      </c>
      <c r="Q87" s="7">
        <v>0</v>
      </c>
      <c r="R87" s="10"/>
      <c r="S87" s="10">
        <v>1224</v>
      </c>
      <c r="U87" s="10">
        <v>0</v>
      </c>
      <c r="V87" s="7" t="s">
        <v>893</v>
      </c>
      <c r="W87" s="10" t="s">
        <v>893</v>
      </c>
      <c r="X87" s="7" t="s">
        <v>893</v>
      </c>
      <c r="Y87" s="10">
        <v>0</v>
      </c>
      <c r="Z87" s="10"/>
      <c r="AA87" s="10"/>
      <c r="AB87" s="10">
        <v>0</v>
      </c>
      <c r="AC87" s="10"/>
      <c r="AD87" s="10">
        <f t="shared" si="4"/>
        <v>1224</v>
      </c>
      <c r="AE87" s="10">
        <f t="shared" si="5"/>
        <v>244.8</v>
      </c>
    </row>
    <row r="88" spans="1:31" x14ac:dyDescent="0.35">
      <c r="A88" s="12">
        <v>83</v>
      </c>
      <c r="B88" s="4" t="s">
        <v>344</v>
      </c>
      <c r="C88" s="4" t="s">
        <v>345</v>
      </c>
      <c r="D88" s="4" t="s">
        <v>713</v>
      </c>
      <c r="E88" s="19">
        <v>1223.0999999999999</v>
      </c>
      <c r="H88" s="8"/>
      <c r="I88" s="4">
        <v>0</v>
      </c>
      <c r="J88" s="8"/>
      <c r="N88" s="10">
        <v>612.4</v>
      </c>
      <c r="O88" s="7">
        <v>0</v>
      </c>
      <c r="P88" s="10">
        <v>610.70000000000005</v>
      </c>
      <c r="Q88" s="7">
        <v>0</v>
      </c>
      <c r="R88" s="10"/>
      <c r="S88" s="10">
        <v>1223.0999999999999</v>
      </c>
      <c r="U88" s="10">
        <v>0</v>
      </c>
      <c r="V88" s="7" t="s">
        <v>893</v>
      </c>
      <c r="W88" s="10" t="s">
        <v>893</v>
      </c>
      <c r="X88" s="7" t="s">
        <v>893</v>
      </c>
      <c r="Y88" s="10">
        <v>0</v>
      </c>
      <c r="Z88" s="10"/>
      <c r="AA88" s="10"/>
      <c r="AB88" s="10">
        <v>0</v>
      </c>
      <c r="AC88" s="10"/>
      <c r="AD88" s="10">
        <f t="shared" si="4"/>
        <v>1223.0999999999999</v>
      </c>
      <c r="AE88" s="10">
        <f t="shared" si="5"/>
        <v>244.61999999999998</v>
      </c>
    </row>
    <row r="89" spans="1:31" x14ac:dyDescent="0.35">
      <c r="A89" s="12">
        <v>84</v>
      </c>
      <c r="B89" s="4" t="s">
        <v>348</v>
      </c>
      <c r="C89" s="4" t="s">
        <v>349</v>
      </c>
      <c r="D89" s="4" t="s">
        <v>714</v>
      </c>
      <c r="E89" s="19">
        <v>1222.6999999999998</v>
      </c>
      <c r="H89" s="20"/>
      <c r="I89" s="4">
        <v>0</v>
      </c>
      <c r="J89" s="8"/>
      <c r="N89" s="10">
        <v>610.9</v>
      </c>
      <c r="O89" s="7">
        <v>0</v>
      </c>
      <c r="P89" s="10">
        <v>611.79999999999995</v>
      </c>
      <c r="Q89" s="7">
        <v>0</v>
      </c>
      <c r="R89" s="10"/>
      <c r="S89" s="10">
        <v>1222.6999999999998</v>
      </c>
      <c r="U89" s="10">
        <v>0</v>
      </c>
      <c r="V89" s="7" t="s">
        <v>893</v>
      </c>
      <c r="W89" s="10" t="s">
        <v>893</v>
      </c>
      <c r="X89" s="7" t="s">
        <v>893</v>
      </c>
      <c r="Y89" s="10">
        <v>0</v>
      </c>
      <c r="Z89" s="10"/>
      <c r="AA89" s="10"/>
      <c r="AB89" s="10">
        <v>0</v>
      </c>
      <c r="AC89" s="10"/>
      <c r="AD89" s="10">
        <f t="shared" si="4"/>
        <v>1222.6999999999998</v>
      </c>
      <c r="AE89" s="10">
        <f t="shared" si="5"/>
        <v>244.53999999999996</v>
      </c>
    </row>
    <row r="90" spans="1:31" x14ac:dyDescent="0.35">
      <c r="A90" s="12">
        <v>85</v>
      </c>
      <c r="B90" s="4" t="s">
        <v>290</v>
      </c>
      <c r="C90" s="4" t="s">
        <v>260</v>
      </c>
      <c r="D90" s="4" t="s">
        <v>715</v>
      </c>
      <c r="E90" s="19">
        <v>1831.9</v>
      </c>
      <c r="G90" s="17">
        <v>612.20000000000005</v>
      </c>
      <c r="H90" s="8">
        <v>31</v>
      </c>
      <c r="I90" s="17">
        <v>610.29999999999995</v>
      </c>
      <c r="J90" s="20">
        <v>35</v>
      </c>
      <c r="K90" s="18"/>
      <c r="L90" s="17">
        <v>1222.5</v>
      </c>
      <c r="O90" s="7" t="s">
        <v>893</v>
      </c>
      <c r="Q90" s="7" t="s">
        <v>893</v>
      </c>
      <c r="S90" s="10"/>
      <c r="U90" s="10">
        <v>609.4</v>
      </c>
      <c r="V90" s="7">
        <v>37</v>
      </c>
      <c r="W90" s="10" t="s">
        <v>893</v>
      </c>
      <c r="X90" s="7" t="s">
        <v>893</v>
      </c>
      <c r="Y90" s="10">
        <v>609.4</v>
      </c>
      <c r="Z90" s="10"/>
      <c r="AA90" s="10"/>
      <c r="AB90" s="10">
        <v>609.4</v>
      </c>
      <c r="AC90" s="10"/>
      <c r="AD90" s="10">
        <f t="shared" si="4"/>
        <v>1222.5</v>
      </c>
      <c r="AE90" s="10">
        <f t="shared" si="5"/>
        <v>244.5</v>
      </c>
    </row>
    <row r="91" spans="1:31" x14ac:dyDescent="0.35">
      <c r="A91" s="12">
        <v>86</v>
      </c>
      <c r="B91" s="4" t="s">
        <v>350</v>
      </c>
      <c r="C91" s="4" t="s">
        <v>351</v>
      </c>
      <c r="D91" s="4" t="s">
        <v>716</v>
      </c>
      <c r="E91" s="19">
        <v>1222.3000000000002</v>
      </c>
      <c r="H91" s="8"/>
      <c r="I91" s="4">
        <v>0</v>
      </c>
      <c r="J91" s="8"/>
      <c r="N91" s="10">
        <v>608.70000000000005</v>
      </c>
      <c r="O91" s="7">
        <v>0</v>
      </c>
      <c r="P91" s="10">
        <v>613.6</v>
      </c>
      <c r="Q91" s="7">
        <v>0</v>
      </c>
      <c r="R91" s="10"/>
      <c r="S91" s="10">
        <v>1222.3000000000002</v>
      </c>
      <c r="U91" s="10">
        <v>0</v>
      </c>
      <c r="V91" s="7" t="s">
        <v>893</v>
      </c>
      <c r="W91" s="10" t="s">
        <v>893</v>
      </c>
      <c r="X91" s="7" t="s">
        <v>893</v>
      </c>
      <c r="Y91" s="10">
        <v>0</v>
      </c>
      <c r="Z91" s="10"/>
      <c r="AA91" s="10"/>
      <c r="AB91" s="10">
        <v>0</v>
      </c>
      <c r="AC91" s="10"/>
      <c r="AD91" s="10">
        <f t="shared" si="4"/>
        <v>1222.3000000000002</v>
      </c>
      <c r="AE91" s="10">
        <f t="shared" si="5"/>
        <v>244.46000000000004</v>
      </c>
    </row>
    <row r="92" spans="1:31" x14ac:dyDescent="0.35">
      <c r="A92" s="12">
        <v>87</v>
      </c>
      <c r="B92" s="4" t="s">
        <v>352</v>
      </c>
      <c r="C92" s="4" t="s">
        <v>353</v>
      </c>
      <c r="D92" s="4" t="s">
        <v>717</v>
      </c>
      <c r="E92" s="19">
        <v>1222.0999999999999</v>
      </c>
      <c r="H92" s="8"/>
      <c r="I92" s="4">
        <v>0</v>
      </c>
      <c r="J92" s="8"/>
      <c r="N92" s="10">
        <v>612.19999999999993</v>
      </c>
      <c r="O92" s="7">
        <v>0</v>
      </c>
      <c r="P92" s="10">
        <v>609.9</v>
      </c>
      <c r="Q92" s="7">
        <v>0</v>
      </c>
      <c r="R92" s="10"/>
      <c r="S92" s="10">
        <v>1222.0999999999999</v>
      </c>
      <c r="U92" s="10">
        <v>0</v>
      </c>
      <c r="V92" s="7" t="s">
        <v>893</v>
      </c>
      <c r="W92" s="10" t="s">
        <v>893</v>
      </c>
      <c r="X92" s="7" t="s">
        <v>893</v>
      </c>
      <c r="Y92" s="10">
        <v>0</v>
      </c>
      <c r="Z92" s="10"/>
      <c r="AA92" s="10"/>
      <c r="AB92" s="10">
        <v>0</v>
      </c>
      <c r="AC92" s="10"/>
      <c r="AD92" s="10">
        <f t="shared" si="4"/>
        <v>1222.0999999999999</v>
      </c>
      <c r="AE92" s="10">
        <f t="shared" si="5"/>
        <v>244.42</v>
      </c>
    </row>
    <row r="93" spans="1:31" x14ac:dyDescent="0.35">
      <c r="A93" s="12">
        <v>88</v>
      </c>
      <c r="B93" s="4" t="s">
        <v>354</v>
      </c>
      <c r="C93" s="4" t="s">
        <v>355</v>
      </c>
      <c r="D93" s="4" t="s">
        <v>718</v>
      </c>
      <c r="E93" s="19">
        <v>1221.2</v>
      </c>
      <c r="H93" s="8"/>
      <c r="I93" s="4">
        <v>0</v>
      </c>
      <c r="J93" s="8"/>
      <c r="N93" s="10">
        <v>611.20000000000005</v>
      </c>
      <c r="O93" s="7">
        <v>0</v>
      </c>
      <c r="P93" s="10">
        <v>610</v>
      </c>
      <c r="Q93" s="7">
        <v>0</v>
      </c>
      <c r="R93" s="10"/>
      <c r="S93" s="10">
        <v>1221.2</v>
      </c>
      <c r="U93" s="10">
        <v>0</v>
      </c>
      <c r="V93" s="7" t="s">
        <v>893</v>
      </c>
      <c r="W93" s="10" t="s">
        <v>893</v>
      </c>
      <c r="X93" s="7" t="s">
        <v>893</v>
      </c>
      <c r="Y93" s="10">
        <v>0</v>
      </c>
      <c r="Z93" s="10"/>
      <c r="AA93" s="10"/>
      <c r="AB93" s="10">
        <v>0</v>
      </c>
      <c r="AC93" s="10"/>
      <c r="AD93" s="10">
        <f t="shared" si="4"/>
        <v>1221.2</v>
      </c>
      <c r="AE93" s="10">
        <f t="shared" si="5"/>
        <v>244.24</v>
      </c>
    </row>
    <row r="94" spans="1:31" x14ac:dyDescent="0.35">
      <c r="A94" s="12">
        <v>89</v>
      </c>
      <c r="B94" s="4" t="s">
        <v>358</v>
      </c>
      <c r="C94" s="4" t="s">
        <v>359</v>
      </c>
      <c r="D94" s="4" t="s">
        <v>720</v>
      </c>
      <c r="E94" s="19">
        <v>1221</v>
      </c>
      <c r="H94" s="8"/>
      <c r="I94" s="4">
        <v>0</v>
      </c>
      <c r="J94" s="8"/>
      <c r="N94" s="10">
        <v>613.40000000000009</v>
      </c>
      <c r="O94" s="7">
        <v>0</v>
      </c>
      <c r="P94" s="10">
        <v>607.6</v>
      </c>
      <c r="Q94" s="7">
        <v>0</v>
      </c>
      <c r="R94" s="10"/>
      <c r="S94" s="10">
        <v>1221</v>
      </c>
      <c r="U94" s="10">
        <v>0</v>
      </c>
      <c r="V94" s="7" t="s">
        <v>893</v>
      </c>
      <c r="W94" s="10" t="s">
        <v>893</v>
      </c>
      <c r="X94" s="7" t="s">
        <v>893</v>
      </c>
      <c r="Y94" s="10">
        <v>0</v>
      </c>
      <c r="Z94" s="10"/>
      <c r="AA94" s="10"/>
      <c r="AB94" s="10">
        <v>0</v>
      </c>
      <c r="AC94" s="10"/>
      <c r="AD94" s="10">
        <f t="shared" si="4"/>
        <v>1221</v>
      </c>
      <c r="AE94" s="10">
        <f t="shared" si="5"/>
        <v>244.2</v>
      </c>
    </row>
    <row r="95" spans="1:31" x14ac:dyDescent="0.35">
      <c r="A95" s="12">
        <v>90</v>
      </c>
      <c r="B95" s="4" t="s">
        <v>356</v>
      </c>
      <c r="C95" s="4" t="s">
        <v>357</v>
      </c>
      <c r="D95" s="4" t="s">
        <v>719</v>
      </c>
      <c r="E95" s="19">
        <v>1221</v>
      </c>
      <c r="H95" s="8"/>
      <c r="I95" s="4">
        <v>0</v>
      </c>
      <c r="J95" s="8"/>
      <c r="N95" s="10">
        <v>612.69999999999993</v>
      </c>
      <c r="O95" s="7">
        <v>0</v>
      </c>
      <c r="P95" s="10">
        <v>608.29999999999995</v>
      </c>
      <c r="Q95" s="7">
        <v>0</v>
      </c>
      <c r="R95" s="10"/>
      <c r="S95" s="10">
        <v>1221</v>
      </c>
      <c r="U95" s="10">
        <v>0</v>
      </c>
      <c r="V95" s="7" t="s">
        <v>893</v>
      </c>
      <c r="W95" s="10" t="s">
        <v>893</v>
      </c>
      <c r="X95" s="7" t="s">
        <v>893</v>
      </c>
      <c r="Y95" s="10">
        <v>0</v>
      </c>
      <c r="Z95" s="10"/>
      <c r="AA95" s="10"/>
      <c r="AB95" s="10">
        <v>0</v>
      </c>
      <c r="AC95" s="10"/>
      <c r="AD95" s="10">
        <f t="shared" si="4"/>
        <v>1221</v>
      </c>
      <c r="AE95" s="10">
        <f t="shared" si="5"/>
        <v>244.2</v>
      </c>
    </row>
    <row r="96" spans="1:31" x14ac:dyDescent="0.35">
      <c r="A96" s="12">
        <v>91</v>
      </c>
      <c r="B96" s="4" t="s">
        <v>361</v>
      </c>
      <c r="C96" s="4" t="s">
        <v>362</v>
      </c>
      <c r="D96" s="4" t="s">
        <v>721</v>
      </c>
      <c r="E96" s="19">
        <v>1220</v>
      </c>
      <c r="H96" s="8"/>
      <c r="I96" s="4">
        <v>0</v>
      </c>
      <c r="J96" s="8"/>
      <c r="N96" s="10">
        <v>610.9</v>
      </c>
      <c r="O96" s="7">
        <v>0</v>
      </c>
      <c r="P96" s="10">
        <v>609.1</v>
      </c>
      <c r="Q96" s="7">
        <v>0</v>
      </c>
      <c r="R96" s="10"/>
      <c r="S96" s="10">
        <v>1220</v>
      </c>
      <c r="U96" s="10">
        <v>0</v>
      </c>
      <c r="V96" s="7" t="s">
        <v>893</v>
      </c>
      <c r="W96" s="10" t="s">
        <v>893</v>
      </c>
      <c r="X96" s="7" t="s">
        <v>893</v>
      </c>
      <c r="Y96" s="10">
        <v>0</v>
      </c>
      <c r="Z96" s="10"/>
      <c r="AA96" s="10"/>
      <c r="AB96" s="10">
        <v>0</v>
      </c>
      <c r="AC96" s="10"/>
      <c r="AD96" s="10">
        <f t="shared" si="4"/>
        <v>1220</v>
      </c>
      <c r="AE96" s="10">
        <f t="shared" si="5"/>
        <v>244</v>
      </c>
    </row>
    <row r="97" spans="1:31" x14ac:dyDescent="0.35">
      <c r="A97" s="12">
        <v>92</v>
      </c>
      <c r="B97" s="4" t="s">
        <v>363</v>
      </c>
      <c r="C97" s="4" t="s">
        <v>364</v>
      </c>
      <c r="D97" s="4" t="s">
        <v>722</v>
      </c>
      <c r="E97" s="19">
        <v>1219.0999999999999</v>
      </c>
      <c r="H97" s="8"/>
      <c r="I97" s="4">
        <v>0</v>
      </c>
      <c r="J97" s="8"/>
      <c r="N97" s="10">
        <v>609.79999999999995</v>
      </c>
      <c r="O97" s="7">
        <v>0</v>
      </c>
      <c r="P97" s="10">
        <v>609.30000000000007</v>
      </c>
      <c r="Q97" s="7">
        <v>0</v>
      </c>
      <c r="R97" s="10"/>
      <c r="S97" s="10">
        <v>1219.0999999999999</v>
      </c>
      <c r="U97" s="10">
        <v>0</v>
      </c>
      <c r="V97" s="7" t="s">
        <v>893</v>
      </c>
      <c r="W97" s="10" t="s">
        <v>893</v>
      </c>
      <c r="X97" s="7" t="s">
        <v>893</v>
      </c>
      <c r="Y97" s="10">
        <v>0</v>
      </c>
      <c r="Z97" s="10"/>
      <c r="AA97" s="10"/>
      <c r="AB97" s="10">
        <v>0</v>
      </c>
      <c r="AC97" s="10"/>
      <c r="AD97" s="10">
        <f t="shared" si="4"/>
        <v>1219.0999999999999</v>
      </c>
      <c r="AE97" s="10">
        <f t="shared" si="5"/>
        <v>243.82</v>
      </c>
    </row>
    <row r="98" spans="1:31" x14ac:dyDescent="0.35">
      <c r="A98" s="12">
        <v>93</v>
      </c>
      <c r="B98" s="4" t="s">
        <v>366</v>
      </c>
      <c r="C98" s="4" t="s">
        <v>367</v>
      </c>
      <c r="D98" s="4" t="s">
        <v>723</v>
      </c>
      <c r="E98" s="19">
        <v>1218.7</v>
      </c>
      <c r="H98" s="8"/>
      <c r="I98" s="4">
        <v>0</v>
      </c>
      <c r="J98" s="8"/>
      <c r="N98" s="10">
        <v>606.6</v>
      </c>
      <c r="O98" s="7">
        <v>0</v>
      </c>
      <c r="P98" s="10">
        <v>612.1</v>
      </c>
      <c r="Q98" s="7">
        <v>0</v>
      </c>
      <c r="R98" s="10"/>
      <c r="S98" s="10">
        <v>1218.7</v>
      </c>
      <c r="U98" s="10">
        <v>0</v>
      </c>
      <c r="V98" s="7" t="s">
        <v>893</v>
      </c>
      <c r="W98" s="10" t="s">
        <v>893</v>
      </c>
      <c r="X98" s="7" t="s">
        <v>893</v>
      </c>
      <c r="Y98" s="10">
        <v>0</v>
      </c>
      <c r="Z98" s="10"/>
      <c r="AA98" s="10"/>
      <c r="AB98" s="10">
        <v>0</v>
      </c>
      <c r="AC98" s="10"/>
      <c r="AD98" s="10">
        <f t="shared" si="4"/>
        <v>1218.7</v>
      </c>
      <c r="AE98" s="10">
        <f t="shared" si="5"/>
        <v>243.74</v>
      </c>
    </row>
    <row r="99" spans="1:31" x14ac:dyDescent="0.35">
      <c r="A99" s="12">
        <v>94</v>
      </c>
      <c r="B99" s="4" t="s">
        <v>368</v>
      </c>
      <c r="C99" s="4" t="s">
        <v>369</v>
      </c>
      <c r="D99" s="4" t="s">
        <v>724</v>
      </c>
      <c r="E99" s="19">
        <v>1218.5999999999999</v>
      </c>
      <c r="H99" s="8"/>
      <c r="I99" s="4">
        <v>0</v>
      </c>
      <c r="J99" s="8"/>
      <c r="N99" s="10">
        <v>609.9</v>
      </c>
      <c r="O99" s="7">
        <v>0</v>
      </c>
      <c r="P99" s="10">
        <v>608.70000000000005</v>
      </c>
      <c r="Q99" s="7">
        <v>0</v>
      </c>
      <c r="R99" s="10"/>
      <c r="S99" s="10">
        <v>1218.5999999999999</v>
      </c>
      <c r="U99" s="10">
        <v>0</v>
      </c>
      <c r="V99" s="7" t="s">
        <v>893</v>
      </c>
      <c r="W99" s="10" t="s">
        <v>893</v>
      </c>
      <c r="X99" s="7" t="s">
        <v>893</v>
      </c>
      <c r="Y99" s="10">
        <v>0</v>
      </c>
      <c r="Z99" s="10"/>
      <c r="AA99" s="10"/>
      <c r="AB99" s="10">
        <v>0</v>
      </c>
      <c r="AC99" s="10"/>
      <c r="AD99" s="10">
        <f t="shared" si="4"/>
        <v>1218.5999999999999</v>
      </c>
      <c r="AE99" s="10">
        <f t="shared" si="5"/>
        <v>243.71999999999997</v>
      </c>
    </row>
    <row r="100" spans="1:31" x14ac:dyDescent="0.35">
      <c r="A100" s="12">
        <v>95</v>
      </c>
      <c r="B100" s="4" t="s">
        <v>370</v>
      </c>
      <c r="C100" s="4" t="s">
        <v>371</v>
      </c>
      <c r="D100" s="4" t="s">
        <v>725</v>
      </c>
      <c r="E100" s="19">
        <v>1218.3000000000002</v>
      </c>
      <c r="H100" s="8"/>
      <c r="I100" s="4">
        <v>0</v>
      </c>
      <c r="J100" s="8"/>
      <c r="N100" s="10">
        <v>610</v>
      </c>
      <c r="O100" s="7">
        <v>0</v>
      </c>
      <c r="P100" s="10">
        <v>608.30000000000007</v>
      </c>
      <c r="Q100" s="7">
        <v>0</v>
      </c>
      <c r="R100" s="10"/>
      <c r="S100" s="10">
        <v>1218.3000000000002</v>
      </c>
      <c r="U100" s="10">
        <v>0</v>
      </c>
      <c r="V100" s="7" t="s">
        <v>893</v>
      </c>
      <c r="W100" s="10" t="s">
        <v>893</v>
      </c>
      <c r="X100" s="7" t="s">
        <v>893</v>
      </c>
      <c r="Y100" s="10">
        <v>0</v>
      </c>
      <c r="Z100" s="10"/>
      <c r="AA100" s="10"/>
      <c r="AB100" s="10">
        <v>0</v>
      </c>
      <c r="AC100" s="10"/>
      <c r="AD100" s="10">
        <f t="shared" si="4"/>
        <v>1218.3000000000002</v>
      </c>
      <c r="AE100" s="10">
        <f t="shared" si="5"/>
        <v>243.66000000000003</v>
      </c>
    </row>
    <row r="101" spans="1:31" x14ac:dyDescent="0.35">
      <c r="A101" s="12">
        <v>96</v>
      </c>
      <c r="B101" s="4" t="s">
        <v>317</v>
      </c>
      <c r="C101" s="4" t="s">
        <v>372</v>
      </c>
      <c r="D101" s="4" t="s">
        <v>726</v>
      </c>
      <c r="E101" s="19">
        <v>1218.1999999999998</v>
      </c>
      <c r="H101" s="8"/>
      <c r="I101" s="4">
        <v>0</v>
      </c>
      <c r="J101" s="8"/>
      <c r="N101" s="10">
        <v>606.59999999999991</v>
      </c>
      <c r="O101" s="7">
        <v>0</v>
      </c>
      <c r="P101" s="10">
        <v>611.6</v>
      </c>
      <c r="Q101" s="7">
        <v>0</v>
      </c>
      <c r="R101" s="10"/>
      <c r="S101" s="10">
        <v>1218.1999999999998</v>
      </c>
      <c r="U101" s="10">
        <v>0</v>
      </c>
      <c r="V101" s="7" t="s">
        <v>893</v>
      </c>
      <c r="W101" s="10" t="s">
        <v>893</v>
      </c>
      <c r="X101" s="7" t="s">
        <v>893</v>
      </c>
      <c r="Y101" s="10">
        <v>0</v>
      </c>
      <c r="Z101" s="10"/>
      <c r="AA101" s="10"/>
      <c r="AB101" s="10">
        <v>0</v>
      </c>
      <c r="AC101" s="10"/>
      <c r="AD101" s="10">
        <f t="shared" si="4"/>
        <v>1218.1999999999998</v>
      </c>
      <c r="AE101" s="10">
        <f t="shared" si="5"/>
        <v>243.63999999999996</v>
      </c>
    </row>
    <row r="102" spans="1:31" x14ac:dyDescent="0.35">
      <c r="A102" s="12">
        <v>97</v>
      </c>
      <c r="B102" s="4" t="s">
        <v>373</v>
      </c>
      <c r="C102" s="4" t="s">
        <v>374</v>
      </c>
      <c r="D102" s="4" t="s">
        <v>727</v>
      </c>
      <c r="E102" s="19">
        <v>1217.8</v>
      </c>
      <c r="H102" s="8"/>
      <c r="I102" s="4">
        <v>0</v>
      </c>
      <c r="J102" s="8"/>
      <c r="N102" s="10">
        <v>604.6</v>
      </c>
      <c r="O102" s="7">
        <v>0</v>
      </c>
      <c r="P102" s="10">
        <v>613.19999999999993</v>
      </c>
      <c r="Q102" s="7">
        <v>0</v>
      </c>
      <c r="R102" s="10"/>
      <c r="S102" s="10">
        <v>1217.8</v>
      </c>
      <c r="U102" s="10">
        <v>0</v>
      </c>
      <c r="V102" s="7" t="s">
        <v>893</v>
      </c>
      <c r="W102" s="10" t="s">
        <v>893</v>
      </c>
      <c r="X102" s="7" t="s">
        <v>893</v>
      </c>
      <c r="Y102" s="10">
        <v>0</v>
      </c>
      <c r="Z102" s="10"/>
      <c r="AA102" s="10"/>
      <c r="AB102" s="10">
        <v>0</v>
      </c>
      <c r="AC102" s="10"/>
      <c r="AD102" s="10">
        <f t="shared" ref="AD102:AD133" si="6">SUM(G102,I102,N102,P102,U102,W102)-MIN(G102,I102,N102,P102,U102,W102)+K102+R102+AA102</f>
        <v>1217.8</v>
      </c>
      <c r="AE102" s="10">
        <f t="shared" ref="AE102:AE133" si="7">AD102/5</f>
        <v>243.56</v>
      </c>
    </row>
    <row r="103" spans="1:31" x14ac:dyDescent="0.35">
      <c r="A103" s="12">
        <v>98</v>
      </c>
      <c r="B103" s="4" t="s">
        <v>375</v>
      </c>
      <c r="C103" s="4" t="s">
        <v>376</v>
      </c>
      <c r="D103" s="4" t="s">
        <v>728</v>
      </c>
      <c r="E103" s="19">
        <v>1217.5</v>
      </c>
      <c r="H103" s="8"/>
      <c r="I103" s="4">
        <v>0</v>
      </c>
      <c r="J103" s="8"/>
      <c r="N103" s="10">
        <v>609.20000000000005</v>
      </c>
      <c r="O103" s="7">
        <v>0</v>
      </c>
      <c r="P103" s="10">
        <v>608.29999999999995</v>
      </c>
      <c r="Q103" s="7">
        <v>0</v>
      </c>
      <c r="R103" s="10"/>
      <c r="S103" s="10">
        <v>1217.5</v>
      </c>
      <c r="U103" s="10">
        <v>0</v>
      </c>
      <c r="V103" s="7" t="s">
        <v>893</v>
      </c>
      <c r="W103" s="10" t="s">
        <v>893</v>
      </c>
      <c r="X103" s="7" t="s">
        <v>893</v>
      </c>
      <c r="Y103" s="10">
        <v>0</v>
      </c>
      <c r="Z103" s="10"/>
      <c r="AA103" s="10"/>
      <c r="AB103" s="10">
        <v>0</v>
      </c>
      <c r="AC103" s="10"/>
      <c r="AD103" s="10">
        <f t="shared" si="6"/>
        <v>1217.5</v>
      </c>
      <c r="AE103" s="10">
        <f t="shared" si="7"/>
        <v>243.5</v>
      </c>
    </row>
    <row r="104" spans="1:31" x14ac:dyDescent="0.35">
      <c r="A104" s="12">
        <v>99</v>
      </c>
      <c r="B104" s="4" t="s">
        <v>213</v>
      </c>
      <c r="C104" s="4" t="s">
        <v>377</v>
      </c>
      <c r="D104" s="4" t="s">
        <v>729</v>
      </c>
      <c r="E104" s="19">
        <v>1217.3000000000002</v>
      </c>
      <c r="H104" s="8"/>
      <c r="I104" s="4">
        <v>0</v>
      </c>
      <c r="J104" s="8"/>
      <c r="N104" s="10">
        <v>608</v>
      </c>
      <c r="O104" s="7">
        <v>0</v>
      </c>
      <c r="P104" s="10">
        <v>609.30000000000007</v>
      </c>
      <c r="Q104" s="7">
        <v>0</v>
      </c>
      <c r="R104" s="10"/>
      <c r="S104" s="10">
        <v>1217.3000000000002</v>
      </c>
      <c r="U104" s="10">
        <v>0</v>
      </c>
      <c r="V104" s="7" t="s">
        <v>893</v>
      </c>
      <c r="W104" s="10" t="s">
        <v>893</v>
      </c>
      <c r="X104" s="7" t="s">
        <v>893</v>
      </c>
      <c r="Y104" s="10">
        <v>0</v>
      </c>
      <c r="Z104" s="10"/>
      <c r="AA104" s="10"/>
      <c r="AB104" s="10">
        <v>0</v>
      </c>
      <c r="AC104" s="10"/>
      <c r="AD104" s="10">
        <f t="shared" si="6"/>
        <v>1217.3000000000002</v>
      </c>
      <c r="AE104" s="10">
        <f t="shared" si="7"/>
        <v>243.46000000000004</v>
      </c>
    </row>
    <row r="105" spans="1:31" x14ac:dyDescent="0.35">
      <c r="A105" s="12">
        <v>100</v>
      </c>
      <c r="B105" s="4" t="s">
        <v>378</v>
      </c>
      <c r="C105" s="4" t="s">
        <v>379</v>
      </c>
      <c r="D105" s="4" t="s">
        <v>730</v>
      </c>
      <c r="E105" s="19">
        <v>1217</v>
      </c>
      <c r="H105" s="8"/>
      <c r="I105" s="4">
        <v>0</v>
      </c>
      <c r="J105" s="8"/>
      <c r="N105" s="10">
        <v>609.59999999999991</v>
      </c>
      <c r="O105" s="7">
        <v>0</v>
      </c>
      <c r="P105" s="10">
        <v>607.4</v>
      </c>
      <c r="Q105" s="7">
        <v>0</v>
      </c>
      <c r="R105" s="10"/>
      <c r="S105" s="10">
        <v>1217</v>
      </c>
      <c r="U105" s="10">
        <v>0</v>
      </c>
      <c r="V105" s="7" t="s">
        <v>893</v>
      </c>
      <c r="W105" s="10" t="s">
        <v>893</v>
      </c>
      <c r="X105" s="7" t="s">
        <v>893</v>
      </c>
      <c r="Y105" s="10">
        <v>0</v>
      </c>
      <c r="Z105" s="10"/>
      <c r="AA105" s="10"/>
      <c r="AB105" s="10">
        <v>0</v>
      </c>
      <c r="AC105" s="10"/>
      <c r="AD105" s="10">
        <f t="shared" si="6"/>
        <v>1217</v>
      </c>
      <c r="AE105" s="10">
        <f t="shared" si="7"/>
        <v>243.4</v>
      </c>
    </row>
    <row r="106" spans="1:31" x14ac:dyDescent="0.35">
      <c r="A106" s="12">
        <v>101</v>
      </c>
      <c r="B106" s="4" t="s">
        <v>380</v>
      </c>
      <c r="C106" s="4" t="s">
        <v>312</v>
      </c>
      <c r="D106" s="4" t="s">
        <v>731</v>
      </c>
      <c r="E106" s="19">
        <v>1216.5999999999999</v>
      </c>
      <c r="H106" s="8"/>
      <c r="I106" s="4">
        <v>0</v>
      </c>
      <c r="J106" s="8"/>
      <c r="N106" s="10">
        <v>614</v>
      </c>
      <c r="O106" s="7">
        <v>0</v>
      </c>
      <c r="P106" s="10">
        <v>602.6</v>
      </c>
      <c r="Q106" s="7">
        <v>0</v>
      </c>
      <c r="R106" s="10"/>
      <c r="S106" s="10">
        <v>1216.5999999999999</v>
      </c>
      <c r="U106" s="10">
        <v>0</v>
      </c>
      <c r="V106" s="7" t="s">
        <v>893</v>
      </c>
      <c r="W106" s="10" t="s">
        <v>893</v>
      </c>
      <c r="X106" s="7" t="s">
        <v>893</v>
      </c>
      <c r="Y106" s="10">
        <v>0</v>
      </c>
      <c r="Z106" s="10"/>
      <c r="AA106" s="10"/>
      <c r="AB106" s="10">
        <v>0</v>
      </c>
      <c r="AC106" s="10"/>
      <c r="AD106" s="10">
        <f t="shared" si="6"/>
        <v>1216.5999999999999</v>
      </c>
      <c r="AE106" s="10">
        <f t="shared" si="7"/>
        <v>243.32</v>
      </c>
    </row>
    <row r="107" spans="1:31" x14ac:dyDescent="0.35">
      <c r="A107" s="12">
        <v>102</v>
      </c>
      <c r="B107" s="4" t="s">
        <v>810</v>
      </c>
      <c r="C107" s="4" t="s">
        <v>809</v>
      </c>
      <c r="D107" s="4" t="s">
        <v>823</v>
      </c>
      <c r="H107" s="8"/>
      <c r="I107" s="4">
        <v>0</v>
      </c>
      <c r="J107" s="8"/>
      <c r="N107" s="4">
        <v>0</v>
      </c>
      <c r="O107" s="7">
        <v>0</v>
      </c>
      <c r="Q107" s="7">
        <v>0</v>
      </c>
      <c r="S107" s="5">
        <v>0</v>
      </c>
      <c r="U107" s="10">
        <v>607.29999999999995</v>
      </c>
      <c r="V107" s="7">
        <v>29</v>
      </c>
      <c r="W107" s="10">
        <v>609.29999999999995</v>
      </c>
      <c r="X107" s="7">
        <v>33</v>
      </c>
      <c r="Y107" s="10">
        <v>1216.5999999999999</v>
      </c>
      <c r="Z107" s="10"/>
      <c r="AA107" s="10"/>
      <c r="AB107" s="10">
        <v>1216.5999999999999</v>
      </c>
      <c r="AD107" s="10">
        <f t="shared" si="6"/>
        <v>1216.5999999999999</v>
      </c>
      <c r="AE107" s="10">
        <f t="shared" si="7"/>
        <v>243.32</v>
      </c>
    </row>
    <row r="108" spans="1:31" x14ac:dyDescent="0.35">
      <c r="A108" s="12">
        <v>103</v>
      </c>
      <c r="B108" s="4" t="s">
        <v>381</v>
      </c>
      <c r="C108" s="4" t="s">
        <v>359</v>
      </c>
      <c r="D108" s="4" t="s">
        <v>733</v>
      </c>
      <c r="E108" s="19">
        <v>1216.5</v>
      </c>
      <c r="H108" s="8"/>
      <c r="I108" s="4">
        <v>0</v>
      </c>
      <c r="J108" s="8"/>
      <c r="N108" s="10">
        <v>606.29999999999995</v>
      </c>
      <c r="O108" s="7">
        <v>0</v>
      </c>
      <c r="P108" s="10">
        <v>610.19999999999993</v>
      </c>
      <c r="Q108" s="7">
        <v>0</v>
      </c>
      <c r="R108" s="10"/>
      <c r="S108" s="10">
        <v>1216.5</v>
      </c>
      <c r="U108" s="10" t="s">
        <v>893</v>
      </c>
      <c r="V108" s="7" t="s">
        <v>893</v>
      </c>
      <c r="W108" s="10" t="s">
        <v>893</v>
      </c>
      <c r="X108" s="7" t="s">
        <v>893</v>
      </c>
      <c r="Y108" s="10">
        <v>0</v>
      </c>
      <c r="Z108" s="10"/>
      <c r="AA108" s="10"/>
      <c r="AB108" s="10">
        <v>0</v>
      </c>
      <c r="AC108" s="10"/>
      <c r="AD108" s="10">
        <f t="shared" si="6"/>
        <v>1216.5</v>
      </c>
      <c r="AE108" s="10">
        <f t="shared" si="7"/>
        <v>243.3</v>
      </c>
    </row>
    <row r="109" spans="1:31" x14ac:dyDescent="0.35">
      <c r="A109" s="12">
        <v>104</v>
      </c>
      <c r="B109" s="4" t="s">
        <v>382</v>
      </c>
      <c r="C109" s="4" t="s">
        <v>383</v>
      </c>
      <c r="D109" s="4" t="s">
        <v>732</v>
      </c>
      <c r="E109" s="19">
        <v>1216.5</v>
      </c>
      <c r="H109" s="8"/>
      <c r="I109" s="4">
        <v>0</v>
      </c>
      <c r="J109" s="8"/>
      <c r="N109" s="10">
        <v>608.4</v>
      </c>
      <c r="O109" s="7">
        <v>0</v>
      </c>
      <c r="P109" s="10">
        <v>608.1</v>
      </c>
      <c r="Q109" s="7">
        <v>0</v>
      </c>
      <c r="R109" s="10"/>
      <c r="S109" s="10">
        <v>1216.5</v>
      </c>
      <c r="U109" s="10" t="s">
        <v>893</v>
      </c>
      <c r="V109" s="7" t="s">
        <v>893</v>
      </c>
      <c r="W109" s="10" t="s">
        <v>893</v>
      </c>
      <c r="X109" s="7" t="s">
        <v>893</v>
      </c>
      <c r="Y109" s="10">
        <v>0</v>
      </c>
      <c r="Z109" s="10"/>
      <c r="AA109" s="10"/>
      <c r="AB109" s="10">
        <v>0</v>
      </c>
      <c r="AC109" s="10"/>
      <c r="AD109" s="10">
        <f t="shared" si="6"/>
        <v>1216.5</v>
      </c>
      <c r="AE109" s="10">
        <f t="shared" si="7"/>
        <v>243.3</v>
      </c>
    </row>
    <row r="110" spans="1:31" x14ac:dyDescent="0.35">
      <c r="A110" s="12">
        <v>105</v>
      </c>
      <c r="B110" s="4" t="s">
        <v>298</v>
      </c>
      <c r="C110" s="4" t="s">
        <v>384</v>
      </c>
      <c r="D110" s="4" t="s">
        <v>734</v>
      </c>
      <c r="E110" s="19">
        <v>1216.4000000000001</v>
      </c>
      <c r="H110" s="8"/>
      <c r="I110" s="4">
        <v>0</v>
      </c>
      <c r="J110" s="8"/>
      <c r="N110" s="10">
        <v>609.80000000000007</v>
      </c>
      <c r="O110" s="7">
        <v>0</v>
      </c>
      <c r="P110" s="10">
        <v>606.6</v>
      </c>
      <c r="Q110" s="7">
        <v>0</v>
      </c>
      <c r="R110" s="10"/>
      <c r="S110" s="10">
        <v>1216.4000000000001</v>
      </c>
      <c r="U110" s="10" t="s">
        <v>893</v>
      </c>
      <c r="V110" s="7" t="s">
        <v>893</v>
      </c>
      <c r="W110" s="10" t="s">
        <v>893</v>
      </c>
      <c r="X110" s="7" t="s">
        <v>893</v>
      </c>
      <c r="Y110" s="10">
        <v>0</v>
      </c>
      <c r="Z110" s="10"/>
      <c r="AA110" s="10"/>
      <c r="AB110" s="10">
        <v>0</v>
      </c>
      <c r="AC110" s="10"/>
      <c r="AD110" s="10">
        <f t="shared" si="6"/>
        <v>1216.4000000000001</v>
      </c>
      <c r="AE110" s="10">
        <f t="shared" si="7"/>
        <v>243.28000000000003</v>
      </c>
    </row>
    <row r="111" spans="1:31" x14ac:dyDescent="0.35">
      <c r="A111" s="12">
        <v>106</v>
      </c>
      <c r="B111" s="4" t="s">
        <v>812</v>
      </c>
      <c r="C111" s="4" t="s">
        <v>811</v>
      </c>
      <c r="D111" s="4" t="s">
        <v>824</v>
      </c>
      <c r="I111" s="4">
        <v>0</v>
      </c>
      <c r="N111" s="4">
        <v>0</v>
      </c>
      <c r="O111" s="7">
        <v>0</v>
      </c>
      <c r="Q111" s="7">
        <v>0</v>
      </c>
      <c r="S111" s="5">
        <v>0</v>
      </c>
      <c r="U111" s="10">
        <v>612.1</v>
      </c>
      <c r="V111" s="7">
        <v>33</v>
      </c>
      <c r="W111" s="10">
        <v>603.9</v>
      </c>
      <c r="X111" s="7">
        <v>27</v>
      </c>
      <c r="Y111" s="10">
        <v>1216</v>
      </c>
      <c r="Z111" s="10"/>
      <c r="AA111" s="10"/>
      <c r="AB111" s="10">
        <v>1216</v>
      </c>
      <c r="AD111" s="10">
        <f t="shared" si="6"/>
        <v>1216</v>
      </c>
      <c r="AE111" s="10">
        <f t="shared" si="7"/>
        <v>243.2</v>
      </c>
    </row>
    <row r="112" spans="1:31" x14ac:dyDescent="0.35">
      <c r="A112" s="12">
        <v>107</v>
      </c>
      <c r="B112" s="4" t="s">
        <v>385</v>
      </c>
      <c r="C112" s="4" t="s">
        <v>386</v>
      </c>
      <c r="D112" s="4" t="s">
        <v>735</v>
      </c>
      <c r="E112" s="19">
        <v>1216</v>
      </c>
      <c r="H112" s="8"/>
      <c r="I112" s="4">
        <v>0</v>
      </c>
      <c r="J112" s="8"/>
      <c r="N112" s="10">
        <v>607.4</v>
      </c>
      <c r="O112" s="7">
        <v>0</v>
      </c>
      <c r="P112" s="10">
        <v>608.6</v>
      </c>
      <c r="Q112" s="7">
        <v>0</v>
      </c>
      <c r="R112" s="10"/>
      <c r="S112" s="10">
        <v>1216</v>
      </c>
      <c r="U112" s="10" t="s">
        <v>893</v>
      </c>
      <c r="V112" s="7" t="s">
        <v>893</v>
      </c>
      <c r="W112" s="10" t="s">
        <v>893</v>
      </c>
      <c r="X112" s="7" t="s">
        <v>893</v>
      </c>
      <c r="Y112" s="10">
        <v>0</v>
      </c>
      <c r="Z112" s="10"/>
      <c r="AA112" s="10"/>
      <c r="AB112" s="10">
        <v>0</v>
      </c>
      <c r="AC112" s="10"/>
      <c r="AD112" s="10">
        <f t="shared" si="6"/>
        <v>1216</v>
      </c>
      <c r="AE112" s="10">
        <f t="shared" si="7"/>
        <v>243.2</v>
      </c>
    </row>
    <row r="113" spans="1:31" x14ac:dyDescent="0.35">
      <c r="A113" s="12">
        <v>108</v>
      </c>
      <c r="B113" s="4" t="s">
        <v>194</v>
      </c>
      <c r="C113" s="4" t="s">
        <v>389</v>
      </c>
      <c r="D113" s="4" t="s">
        <v>736</v>
      </c>
      <c r="E113" s="19">
        <v>1212.8000000000002</v>
      </c>
      <c r="H113" s="8"/>
      <c r="I113" s="4">
        <v>0</v>
      </c>
      <c r="J113" s="8"/>
      <c r="N113" s="10">
        <v>603.20000000000005</v>
      </c>
      <c r="O113" s="7">
        <v>0</v>
      </c>
      <c r="P113" s="10">
        <v>609.6</v>
      </c>
      <c r="Q113" s="7">
        <v>0</v>
      </c>
      <c r="R113" s="10"/>
      <c r="S113" s="10">
        <v>1212.8000000000002</v>
      </c>
      <c r="U113" s="10" t="s">
        <v>893</v>
      </c>
      <c r="V113" s="7" t="s">
        <v>893</v>
      </c>
      <c r="W113" s="10" t="s">
        <v>893</v>
      </c>
      <c r="X113" s="7" t="s">
        <v>893</v>
      </c>
      <c r="Y113" s="10">
        <v>0</v>
      </c>
      <c r="Z113" s="10"/>
      <c r="AA113" s="10"/>
      <c r="AB113" s="10">
        <v>0</v>
      </c>
      <c r="AC113" s="10"/>
      <c r="AD113" s="10">
        <f t="shared" si="6"/>
        <v>1212.8000000000002</v>
      </c>
      <c r="AE113" s="10">
        <f t="shared" si="7"/>
        <v>242.56000000000003</v>
      </c>
    </row>
    <row r="114" spans="1:31" x14ac:dyDescent="0.35">
      <c r="A114" s="12">
        <v>109</v>
      </c>
      <c r="B114" s="4" t="s">
        <v>380</v>
      </c>
      <c r="C114" s="4" t="s">
        <v>390</v>
      </c>
      <c r="D114" s="4" t="s">
        <v>737</v>
      </c>
      <c r="E114" s="19">
        <v>1211.3000000000002</v>
      </c>
      <c r="H114" s="8"/>
      <c r="I114" s="4">
        <v>0</v>
      </c>
      <c r="J114" s="8"/>
      <c r="N114" s="10">
        <v>610.5</v>
      </c>
      <c r="O114" s="7">
        <v>0</v>
      </c>
      <c r="P114" s="10">
        <v>600.80000000000007</v>
      </c>
      <c r="Q114" s="7">
        <v>0</v>
      </c>
      <c r="R114" s="10"/>
      <c r="S114" s="10">
        <v>1211.3000000000002</v>
      </c>
      <c r="U114" s="10" t="s">
        <v>893</v>
      </c>
      <c r="V114" s="7" t="s">
        <v>893</v>
      </c>
      <c r="W114" s="10" t="s">
        <v>893</v>
      </c>
      <c r="X114" s="7" t="s">
        <v>893</v>
      </c>
      <c r="Y114" s="10">
        <v>0</v>
      </c>
      <c r="Z114" s="10"/>
      <c r="AA114" s="10"/>
      <c r="AB114" s="10">
        <v>0</v>
      </c>
      <c r="AC114" s="10"/>
      <c r="AD114" s="10">
        <f t="shared" si="6"/>
        <v>1211.3000000000002</v>
      </c>
      <c r="AE114" s="10">
        <f t="shared" si="7"/>
        <v>242.26000000000005</v>
      </c>
    </row>
    <row r="115" spans="1:31" x14ac:dyDescent="0.35">
      <c r="A115" s="12">
        <v>110</v>
      </c>
      <c r="B115" s="4" t="s">
        <v>35</v>
      </c>
      <c r="C115" s="4" t="s">
        <v>46</v>
      </c>
      <c r="D115" s="4" t="s">
        <v>738</v>
      </c>
      <c r="E115" s="19">
        <v>1210.0999999999999</v>
      </c>
      <c r="H115" s="8"/>
      <c r="I115" s="4">
        <v>0</v>
      </c>
      <c r="J115" s="8"/>
      <c r="N115" s="10">
        <v>606.20000000000005</v>
      </c>
      <c r="O115" s="7">
        <v>0</v>
      </c>
      <c r="P115" s="10">
        <v>603.9</v>
      </c>
      <c r="Q115" s="7">
        <v>0</v>
      </c>
      <c r="R115" s="10"/>
      <c r="S115" s="10">
        <v>1210.0999999999999</v>
      </c>
      <c r="U115" s="10" t="s">
        <v>893</v>
      </c>
      <c r="V115" s="7" t="s">
        <v>893</v>
      </c>
      <c r="W115" s="10" t="s">
        <v>893</v>
      </c>
      <c r="X115" s="7" t="s">
        <v>893</v>
      </c>
      <c r="Y115" s="10">
        <v>0</v>
      </c>
      <c r="Z115" s="10"/>
      <c r="AA115" s="10"/>
      <c r="AB115" s="10">
        <v>0</v>
      </c>
      <c r="AC115" s="10"/>
      <c r="AD115" s="10">
        <f t="shared" si="6"/>
        <v>1210.0999999999999</v>
      </c>
      <c r="AE115" s="10">
        <f t="shared" si="7"/>
        <v>242.01999999999998</v>
      </c>
    </row>
    <row r="116" spans="1:31" x14ac:dyDescent="0.35">
      <c r="A116" s="12">
        <v>111</v>
      </c>
      <c r="B116" s="4" t="s">
        <v>391</v>
      </c>
      <c r="C116" s="4" t="s">
        <v>392</v>
      </c>
      <c r="D116" s="4" t="s">
        <v>739</v>
      </c>
      <c r="E116" s="19">
        <v>1209.7</v>
      </c>
      <c r="H116" s="8"/>
      <c r="I116" s="4">
        <v>0</v>
      </c>
      <c r="J116" s="8"/>
      <c r="N116" s="10">
        <v>602.09999999999991</v>
      </c>
      <c r="O116" s="7">
        <v>0</v>
      </c>
      <c r="P116" s="10">
        <v>607.60000000000014</v>
      </c>
      <c r="Q116" s="7">
        <v>0</v>
      </c>
      <c r="R116" s="10"/>
      <c r="S116" s="10">
        <v>1209.7</v>
      </c>
      <c r="U116" s="10" t="s">
        <v>893</v>
      </c>
      <c r="V116" s="7" t="s">
        <v>893</v>
      </c>
      <c r="W116" s="10" t="s">
        <v>893</v>
      </c>
      <c r="X116" s="7" t="s">
        <v>893</v>
      </c>
      <c r="Y116" s="10">
        <v>0</v>
      </c>
      <c r="Z116" s="10"/>
      <c r="AA116" s="10"/>
      <c r="AB116" s="10">
        <v>0</v>
      </c>
      <c r="AC116" s="10"/>
      <c r="AD116" s="10">
        <f t="shared" si="6"/>
        <v>1209.7</v>
      </c>
      <c r="AE116" s="10">
        <f t="shared" si="7"/>
        <v>241.94</v>
      </c>
    </row>
    <row r="117" spans="1:31" x14ac:dyDescent="0.35">
      <c r="A117" s="12">
        <v>112</v>
      </c>
      <c r="B117" s="4" t="s">
        <v>368</v>
      </c>
      <c r="C117" s="4" t="s">
        <v>393</v>
      </c>
      <c r="D117" s="4" t="s">
        <v>740</v>
      </c>
      <c r="E117" s="19">
        <v>1207.7</v>
      </c>
      <c r="H117" s="8"/>
      <c r="I117" s="4">
        <v>0</v>
      </c>
      <c r="J117" s="8"/>
      <c r="N117" s="10">
        <v>602.6</v>
      </c>
      <c r="O117" s="7">
        <v>0</v>
      </c>
      <c r="P117" s="10">
        <v>605.1</v>
      </c>
      <c r="Q117" s="7">
        <v>0</v>
      </c>
      <c r="R117" s="10"/>
      <c r="S117" s="10">
        <v>1207.7</v>
      </c>
      <c r="U117" s="10" t="s">
        <v>893</v>
      </c>
      <c r="V117" s="7" t="s">
        <v>893</v>
      </c>
      <c r="W117" s="10" t="s">
        <v>893</v>
      </c>
      <c r="X117" s="7" t="s">
        <v>893</v>
      </c>
      <c r="Y117" s="10">
        <v>0</v>
      </c>
      <c r="Z117" s="10"/>
      <c r="AA117" s="10"/>
      <c r="AB117" s="10">
        <v>0</v>
      </c>
      <c r="AC117" s="10"/>
      <c r="AD117" s="10">
        <f t="shared" si="6"/>
        <v>1207.7</v>
      </c>
      <c r="AE117" s="10">
        <f t="shared" si="7"/>
        <v>241.54000000000002</v>
      </c>
    </row>
    <row r="118" spans="1:31" x14ac:dyDescent="0.35">
      <c r="A118" s="12">
        <v>113</v>
      </c>
      <c r="B118" s="4" t="s">
        <v>394</v>
      </c>
      <c r="C118" s="4" t="s">
        <v>395</v>
      </c>
      <c r="D118" s="4" t="s">
        <v>741</v>
      </c>
      <c r="E118" s="19">
        <v>1207.5</v>
      </c>
      <c r="H118" s="8"/>
      <c r="I118" s="4">
        <v>0</v>
      </c>
      <c r="J118" s="8"/>
      <c r="N118" s="10">
        <v>601.6</v>
      </c>
      <c r="O118" s="7">
        <v>0</v>
      </c>
      <c r="P118" s="10">
        <v>605.9</v>
      </c>
      <c r="Q118" s="7">
        <v>0</v>
      </c>
      <c r="R118" s="10"/>
      <c r="S118" s="10">
        <v>1207.5</v>
      </c>
      <c r="U118" s="10" t="s">
        <v>893</v>
      </c>
      <c r="V118" s="7" t="s">
        <v>893</v>
      </c>
      <c r="W118" s="10" t="s">
        <v>893</v>
      </c>
      <c r="X118" s="7" t="s">
        <v>893</v>
      </c>
      <c r="Y118" s="10">
        <v>0</v>
      </c>
      <c r="Z118" s="10"/>
      <c r="AA118" s="10"/>
      <c r="AB118" s="10">
        <v>0</v>
      </c>
      <c r="AC118" s="10"/>
      <c r="AD118" s="10">
        <f t="shared" si="6"/>
        <v>1207.5</v>
      </c>
      <c r="AE118" s="10">
        <f t="shared" si="7"/>
        <v>241.5</v>
      </c>
    </row>
    <row r="119" spans="1:31" x14ac:dyDescent="0.35">
      <c r="A119" s="12">
        <v>114</v>
      </c>
      <c r="B119" s="4" t="s">
        <v>192</v>
      </c>
      <c r="C119" s="4" t="s">
        <v>209</v>
      </c>
      <c r="D119" s="4" t="s">
        <v>742</v>
      </c>
      <c r="E119" s="19">
        <v>1207.5</v>
      </c>
      <c r="H119" s="8"/>
      <c r="I119" s="4">
        <v>0</v>
      </c>
      <c r="J119" s="8"/>
      <c r="N119" s="10">
        <v>605.20000000000005</v>
      </c>
      <c r="O119" s="7">
        <v>0</v>
      </c>
      <c r="P119" s="10">
        <v>602.29999999999995</v>
      </c>
      <c r="Q119" s="7">
        <v>0</v>
      </c>
      <c r="R119" s="10"/>
      <c r="S119" s="10">
        <v>1207.5</v>
      </c>
      <c r="U119" s="10" t="s">
        <v>893</v>
      </c>
      <c r="V119" s="7" t="s">
        <v>893</v>
      </c>
      <c r="W119" s="10" t="s">
        <v>893</v>
      </c>
      <c r="X119" s="7" t="s">
        <v>893</v>
      </c>
      <c r="Y119" s="10">
        <v>0</v>
      </c>
      <c r="Z119" s="10"/>
      <c r="AA119" s="10"/>
      <c r="AB119" s="10">
        <v>0</v>
      </c>
      <c r="AC119" s="10"/>
      <c r="AD119" s="10">
        <f t="shared" si="6"/>
        <v>1207.5</v>
      </c>
      <c r="AE119" s="10">
        <f t="shared" si="7"/>
        <v>241.5</v>
      </c>
    </row>
    <row r="120" spans="1:31" x14ac:dyDescent="0.35">
      <c r="A120" s="12">
        <v>115</v>
      </c>
      <c r="B120" s="4" t="s">
        <v>396</v>
      </c>
      <c r="C120" s="4" t="s">
        <v>397</v>
      </c>
      <c r="D120" s="4" t="s">
        <v>743</v>
      </c>
      <c r="E120" s="19">
        <v>1207.3999999999999</v>
      </c>
      <c r="H120" s="8"/>
      <c r="I120" s="4">
        <v>0</v>
      </c>
      <c r="J120" s="8"/>
      <c r="N120" s="10">
        <v>605.69999999999993</v>
      </c>
      <c r="O120" s="7">
        <v>0</v>
      </c>
      <c r="P120" s="10">
        <v>601.69999999999993</v>
      </c>
      <c r="Q120" s="7">
        <v>0</v>
      </c>
      <c r="R120" s="10"/>
      <c r="S120" s="10">
        <v>1207.3999999999999</v>
      </c>
      <c r="U120" s="10" t="s">
        <v>893</v>
      </c>
      <c r="V120" s="7" t="s">
        <v>893</v>
      </c>
      <c r="W120" s="10" t="s">
        <v>893</v>
      </c>
      <c r="X120" s="7" t="s">
        <v>893</v>
      </c>
      <c r="Y120" s="10">
        <v>0</v>
      </c>
      <c r="Z120" s="10"/>
      <c r="AA120" s="10"/>
      <c r="AB120" s="10">
        <v>0</v>
      </c>
      <c r="AC120" s="10"/>
      <c r="AD120" s="10">
        <f t="shared" si="6"/>
        <v>1207.3999999999999</v>
      </c>
      <c r="AE120" s="10">
        <f t="shared" si="7"/>
        <v>241.47999999999996</v>
      </c>
    </row>
    <row r="121" spans="1:31" x14ac:dyDescent="0.35">
      <c r="A121" s="12">
        <v>116</v>
      </c>
      <c r="B121" s="4" t="s">
        <v>398</v>
      </c>
      <c r="C121" s="4" t="s">
        <v>399</v>
      </c>
      <c r="D121" s="4" t="s">
        <v>744</v>
      </c>
      <c r="E121" s="19">
        <v>1207.1999999999998</v>
      </c>
      <c r="H121" s="8"/>
      <c r="I121" s="4">
        <v>0</v>
      </c>
      <c r="J121" s="8"/>
      <c r="N121" s="10">
        <v>602.79999999999995</v>
      </c>
      <c r="O121" s="7">
        <v>0</v>
      </c>
      <c r="P121" s="10">
        <v>604.4</v>
      </c>
      <c r="Q121" s="7">
        <v>0</v>
      </c>
      <c r="R121" s="10"/>
      <c r="S121" s="10">
        <v>1207.1999999999998</v>
      </c>
      <c r="U121" s="10" t="s">
        <v>893</v>
      </c>
      <c r="V121" s="7" t="s">
        <v>893</v>
      </c>
      <c r="W121" s="10" t="s">
        <v>893</v>
      </c>
      <c r="X121" s="7" t="s">
        <v>893</v>
      </c>
      <c r="Y121" s="10">
        <v>0</v>
      </c>
      <c r="Z121" s="10"/>
      <c r="AA121" s="10"/>
      <c r="AB121" s="10">
        <v>0</v>
      </c>
      <c r="AC121" s="10"/>
      <c r="AD121" s="10">
        <f t="shared" si="6"/>
        <v>1207.1999999999998</v>
      </c>
      <c r="AE121" s="10">
        <f t="shared" si="7"/>
        <v>241.43999999999997</v>
      </c>
    </row>
    <row r="122" spans="1:31" x14ac:dyDescent="0.35">
      <c r="A122" s="12">
        <v>117</v>
      </c>
      <c r="B122" s="4" t="s">
        <v>402</v>
      </c>
      <c r="C122" s="4" t="s">
        <v>403</v>
      </c>
      <c r="D122" s="4" t="s">
        <v>746</v>
      </c>
      <c r="E122" s="19">
        <v>1204.8999999999999</v>
      </c>
      <c r="H122" s="8"/>
      <c r="I122" s="4">
        <v>0</v>
      </c>
      <c r="J122" s="8"/>
      <c r="N122" s="10">
        <v>602.19999999999993</v>
      </c>
      <c r="O122" s="7">
        <v>0</v>
      </c>
      <c r="P122" s="10">
        <v>602.69999999999993</v>
      </c>
      <c r="Q122" s="7">
        <v>0</v>
      </c>
      <c r="R122" s="10"/>
      <c r="S122" s="10">
        <v>1204.8999999999999</v>
      </c>
      <c r="U122" s="10" t="s">
        <v>893</v>
      </c>
      <c r="V122" s="7" t="s">
        <v>893</v>
      </c>
      <c r="W122" s="10" t="s">
        <v>893</v>
      </c>
      <c r="X122" s="7" t="s">
        <v>893</v>
      </c>
      <c r="Y122" s="10">
        <v>0</v>
      </c>
      <c r="Z122" s="10"/>
      <c r="AA122" s="10"/>
      <c r="AB122" s="10">
        <v>0</v>
      </c>
      <c r="AC122" s="10"/>
      <c r="AD122" s="10">
        <f t="shared" si="6"/>
        <v>1204.8999999999999</v>
      </c>
      <c r="AE122" s="10">
        <f t="shared" si="7"/>
        <v>240.97999999999996</v>
      </c>
    </row>
    <row r="123" spans="1:31" x14ac:dyDescent="0.35">
      <c r="A123" s="12">
        <v>118</v>
      </c>
      <c r="B123" s="4" t="s">
        <v>404</v>
      </c>
      <c r="C123" s="4" t="s">
        <v>405</v>
      </c>
      <c r="D123" s="4" t="s">
        <v>747</v>
      </c>
      <c r="E123" s="19">
        <v>1204</v>
      </c>
      <c r="H123" s="8"/>
      <c r="I123" s="4">
        <v>0</v>
      </c>
      <c r="J123" s="8"/>
      <c r="N123" s="10">
        <v>599.20000000000005</v>
      </c>
      <c r="O123" s="7">
        <v>0</v>
      </c>
      <c r="P123" s="10">
        <v>604.79999999999995</v>
      </c>
      <c r="Q123" s="7">
        <v>0</v>
      </c>
      <c r="R123" s="10"/>
      <c r="S123" s="10">
        <v>1204</v>
      </c>
      <c r="U123" s="10" t="s">
        <v>893</v>
      </c>
      <c r="V123" s="7" t="s">
        <v>893</v>
      </c>
      <c r="W123" s="10" t="s">
        <v>893</v>
      </c>
      <c r="X123" s="7" t="s">
        <v>893</v>
      </c>
      <c r="Y123" s="10">
        <v>0</v>
      </c>
      <c r="Z123" s="10"/>
      <c r="AA123" s="10"/>
      <c r="AB123" s="10">
        <v>0</v>
      </c>
      <c r="AC123" s="10"/>
      <c r="AD123" s="10">
        <f t="shared" si="6"/>
        <v>1204</v>
      </c>
      <c r="AE123" s="10">
        <f t="shared" si="7"/>
        <v>240.8</v>
      </c>
    </row>
    <row r="124" spans="1:31" x14ac:dyDescent="0.35">
      <c r="A124" s="12">
        <v>119</v>
      </c>
      <c r="B124" s="4" t="s">
        <v>406</v>
      </c>
      <c r="C124" s="4" t="s">
        <v>407</v>
      </c>
      <c r="D124" s="4" t="s">
        <v>748</v>
      </c>
      <c r="E124" s="19">
        <v>1203.8</v>
      </c>
      <c r="H124" s="8"/>
      <c r="I124" s="4">
        <v>0</v>
      </c>
      <c r="J124" s="8"/>
      <c r="N124" s="10">
        <v>601</v>
      </c>
      <c r="O124" s="7">
        <v>0</v>
      </c>
      <c r="P124" s="10">
        <v>602.79999999999995</v>
      </c>
      <c r="Q124" s="7">
        <v>0</v>
      </c>
      <c r="R124" s="10"/>
      <c r="S124" s="10">
        <v>1203.8</v>
      </c>
      <c r="U124" s="10" t="s">
        <v>893</v>
      </c>
      <c r="V124" s="7" t="s">
        <v>893</v>
      </c>
      <c r="W124" s="10" t="s">
        <v>893</v>
      </c>
      <c r="X124" s="7" t="s">
        <v>893</v>
      </c>
      <c r="Y124" s="10">
        <v>0</v>
      </c>
      <c r="Z124" s="10"/>
      <c r="AA124" s="10"/>
      <c r="AB124" s="10">
        <v>0</v>
      </c>
      <c r="AC124" s="10"/>
      <c r="AD124" s="10">
        <f t="shared" si="6"/>
        <v>1203.8</v>
      </c>
      <c r="AE124" s="10">
        <f t="shared" si="7"/>
        <v>240.76</v>
      </c>
    </row>
    <row r="125" spans="1:31" x14ac:dyDescent="0.35">
      <c r="A125" s="12">
        <v>120</v>
      </c>
      <c r="B125" s="4" t="s">
        <v>408</v>
      </c>
      <c r="C125" s="4" t="s">
        <v>409</v>
      </c>
      <c r="D125" s="4" t="s">
        <v>749</v>
      </c>
      <c r="E125" s="19">
        <v>1203.2</v>
      </c>
      <c r="H125" s="8"/>
      <c r="I125" s="4">
        <v>0</v>
      </c>
      <c r="J125" s="8"/>
      <c r="N125" s="10">
        <v>598.1</v>
      </c>
      <c r="O125" s="7">
        <v>0</v>
      </c>
      <c r="P125" s="10">
        <v>605.1</v>
      </c>
      <c r="Q125" s="7">
        <v>0</v>
      </c>
      <c r="R125" s="10"/>
      <c r="S125" s="10">
        <v>1203.2</v>
      </c>
      <c r="U125" s="10" t="s">
        <v>893</v>
      </c>
      <c r="V125" s="7" t="s">
        <v>893</v>
      </c>
      <c r="W125" s="10" t="s">
        <v>893</v>
      </c>
      <c r="X125" s="7" t="s">
        <v>893</v>
      </c>
      <c r="Y125" s="10">
        <v>0</v>
      </c>
      <c r="Z125" s="10"/>
      <c r="AA125" s="10"/>
      <c r="AB125" s="10">
        <v>0</v>
      </c>
      <c r="AC125" s="10"/>
      <c r="AD125" s="10">
        <f t="shared" si="6"/>
        <v>1203.2</v>
      </c>
      <c r="AE125" s="10">
        <f t="shared" si="7"/>
        <v>240.64000000000001</v>
      </c>
    </row>
    <row r="126" spans="1:31" x14ac:dyDescent="0.35">
      <c r="A126" s="12">
        <v>121</v>
      </c>
      <c r="B126" s="4" t="s">
        <v>410</v>
      </c>
      <c r="C126" s="4" t="s">
        <v>411</v>
      </c>
      <c r="D126" s="4" t="s">
        <v>750</v>
      </c>
      <c r="E126" s="19">
        <v>1202</v>
      </c>
      <c r="H126" s="8"/>
      <c r="I126" s="4">
        <v>0</v>
      </c>
      <c r="J126" s="8"/>
      <c r="N126" s="10">
        <v>595.80000000000007</v>
      </c>
      <c r="O126" s="7">
        <v>0</v>
      </c>
      <c r="P126" s="10">
        <v>606.20000000000005</v>
      </c>
      <c r="Q126" s="7">
        <v>0</v>
      </c>
      <c r="R126" s="10"/>
      <c r="S126" s="10">
        <v>1202</v>
      </c>
      <c r="U126" s="10" t="s">
        <v>893</v>
      </c>
      <c r="V126" s="7" t="s">
        <v>893</v>
      </c>
      <c r="W126" s="10" t="s">
        <v>893</v>
      </c>
      <c r="X126" s="7" t="s">
        <v>893</v>
      </c>
      <c r="Y126" s="10">
        <v>0</v>
      </c>
      <c r="Z126" s="10"/>
      <c r="AA126" s="10"/>
      <c r="AB126" s="10">
        <v>0</v>
      </c>
      <c r="AC126" s="10"/>
      <c r="AD126" s="10">
        <f t="shared" si="6"/>
        <v>1202</v>
      </c>
      <c r="AE126" s="10">
        <f t="shared" si="7"/>
        <v>240.4</v>
      </c>
    </row>
    <row r="127" spans="1:31" x14ac:dyDescent="0.35">
      <c r="A127" s="12">
        <v>122</v>
      </c>
      <c r="B127" s="4" t="s">
        <v>202</v>
      </c>
      <c r="C127" s="4" t="s">
        <v>412</v>
      </c>
      <c r="D127" s="4" t="s">
        <v>751</v>
      </c>
      <c r="E127" s="19">
        <v>1201.4000000000001</v>
      </c>
      <c r="H127" s="20"/>
      <c r="I127" s="4">
        <v>0</v>
      </c>
      <c r="J127" s="8"/>
      <c r="N127" s="10">
        <v>602.1</v>
      </c>
      <c r="O127" s="7">
        <v>0</v>
      </c>
      <c r="P127" s="10">
        <v>599.30000000000007</v>
      </c>
      <c r="Q127" s="7">
        <v>0</v>
      </c>
      <c r="R127" s="10"/>
      <c r="S127" s="10">
        <v>1201.4000000000001</v>
      </c>
      <c r="U127" s="10" t="s">
        <v>893</v>
      </c>
      <c r="V127" s="7" t="s">
        <v>893</v>
      </c>
      <c r="W127" s="10" t="s">
        <v>893</v>
      </c>
      <c r="X127" s="7" t="s">
        <v>893</v>
      </c>
      <c r="Y127" s="10">
        <v>0</v>
      </c>
      <c r="Z127" s="10"/>
      <c r="AA127" s="10"/>
      <c r="AB127" s="10">
        <v>0</v>
      </c>
      <c r="AC127" s="10"/>
      <c r="AD127" s="10">
        <f t="shared" si="6"/>
        <v>1201.4000000000001</v>
      </c>
      <c r="AE127" s="10">
        <f t="shared" si="7"/>
        <v>240.28000000000003</v>
      </c>
    </row>
    <row r="128" spans="1:31" x14ac:dyDescent="0.35">
      <c r="A128" s="12">
        <v>123</v>
      </c>
      <c r="B128" s="4" t="s">
        <v>497</v>
      </c>
      <c r="C128" s="4" t="s">
        <v>264</v>
      </c>
      <c r="D128" s="4" t="s">
        <v>752</v>
      </c>
      <c r="E128" s="19">
        <v>1200.9000000000001</v>
      </c>
      <c r="G128" s="17">
        <v>605.5</v>
      </c>
      <c r="H128" s="8">
        <v>28</v>
      </c>
      <c r="I128" s="17">
        <v>595.4</v>
      </c>
      <c r="J128" s="20">
        <v>21</v>
      </c>
      <c r="K128" s="18"/>
      <c r="L128" s="17">
        <v>1200.9000000000001</v>
      </c>
      <c r="N128" s="4">
        <v>0</v>
      </c>
      <c r="O128" s="7">
        <v>0</v>
      </c>
      <c r="Q128" s="7">
        <v>0</v>
      </c>
      <c r="S128" s="10"/>
      <c r="U128" s="10">
        <v>0</v>
      </c>
      <c r="V128" s="7" t="s">
        <v>893</v>
      </c>
      <c r="W128" s="10" t="s">
        <v>893</v>
      </c>
      <c r="X128" s="7" t="s">
        <v>893</v>
      </c>
      <c r="AB128" s="10"/>
      <c r="AC128" s="10"/>
      <c r="AD128" s="10">
        <f t="shared" si="6"/>
        <v>1200.9000000000001</v>
      </c>
      <c r="AE128" s="10">
        <f t="shared" si="7"/>
        <v>240.18</v>
      </c>
    </row>
    <row r="129" spans="1:31" x14ac:dyDescent="0.35">
      <c r="A129" s="12">
        <v>124</v>
      </c>
      <c r="B129" s="4" t="s">
        <v>413</v>
      </c>
      <c r="C129" s="4" t="s">
        <v>414</v>
      </c>
      <c r="D129" s="4" t="s">
        <v>753</v>
      </c>
      <c r="E129" s="19">
        <v>1199.33</v>
      </c>
      <c r="H129" s="8"/>
      <c r="I129" s="4">
        <v>0</v>
      </c>
      <c r="J129" s="8"/>
      <c r="N129" s="10">
        <v>592.9</v>
      </c>
      <c r="O129" s="7">
        <v>0</v>
      </c>
      <c r="P129" s="10">
        <v>606.43000000000006</v>
      </c>
      <c r="Q129" s="7">
        <v>0</v>
      </c>
      <c r="R129" s="10"/>
      <c r="S129" s="10">
        <v>1199.33</v>
      </c>
      <c r="U129" s="10" t="s">
        <v>893</v>
      </c>
      <c r="V129" s="7" t="s">
        <v>893</v>
      </c>
      <c r="W129" s="10" t="s">
        <v>893</v>
      </c>
      <c r="X129" s="7" t="s">
        <v>893</v>
      </c>
      <c r="Y129" s="10">
        <v>0</v>
      </c>
      <c r="Z129" s="10"/>
      <c r="AA129" s="10"/>
      <c r="AB129" s="10">
        <v>0</v>
      </c>
      <c r="AC129" s="10"/>
      <c r="AD129" s="10">
        <f t="shared" si="6"/>
        <v>1199.33</v>
      </c>
      <c r="AE129" s="10">
        <f t="shared" si="7"/>
        <v>239.86599999999999</v>
      </c>
    </row>
    <row r="130" spans="1:31" x14ac:dyDescent="0.35">
      <c r="A130" s="12">
        <v>125</v>
      </c>
      <c r="B130" s="4" t="s">
        <v>417</v>
      </c>
      <c r="C130" s="4" t="s">
        <v>418</v>
      </c>
      <c r="D130" s="4" t="s">
        <v>755</v>
      </c>
      <c r="E130" s="19">
        <v>1196.8000000000002</v>
      </c>
      <c r="H130" s="8"/>
      <c r="I130" s="4">
        <v>0</v>
      </c>
      <c r="J130" s="8"/>
      <c r="N130" s="10">
        <v>601.70000000000005</v>
      </c>
      <c r="O130" s="7">
        <v>0</v>
      </c>
      <c r="P130" s="10">
        <v>595.1</v>
      </c>
      <c r="Q130" s="7">
        <v>0</v>
      </c>
      <c r="R130" s="10"/>
      <c r="S130" s="10">
        <v>1196.8000000000002</v>
      </c>
      <c r="U130" s="10" t="s">
        <v>893</v>
      </c>
      <c r="V130" s="7" t="s">
        <v>893</v>
      </c>
      <c r="W130" s="10" t="s">
        <v>893</v>
      </c>
      <c r="X130" s="7" t="s">
        <v>893</v>
      </c>
      <c r="Y130" s="10">
        <v>0</v>
      </c>
      <c r="Z130" s="10"/>
      <c r="AA130" s="10"/>
      <c r="AB130" s="10">
        <v>0</v>
      </c>
      <c r="AC130" s="10"/>
      <c r="AD130" s="10">
        <f t="shared" si="6"/>
        <v>1196.8000000000002</v>
      </c>
      <c r="AE130" s="10">
        <f t="shared" si="7"/>
        <v>239.36000000000004</v>
      </c>
    </row>
    <row r="131" spans="1:31" x14ac:dyDescent="0.35">
      <c r="A131" s="12">
        <v>126</v>
      </c>
      <c r="B131" s="4" t="s">
        <v>420</v>
      </c>
      <c r="C131" s="4" t="s">
        <v>421</v>
      </c>
      <c r="D131" s="4" t="s">
        <v>756</v>
      </c>
      <c r="E131" s="19">
        <v>1192.1999999999998</v>
      </c>
      <c r="H131" s="8"/>
      <c r="I131" s="4">
        <v>0</v>
      </c>
      <c r="J131" s="8"/>
      <c r="N131" s="10">
        <v>591.79999999999995</v>
      </c>
      <c r="O131" s="7">
        <v>0</v>
      </c>
      <c r="P131" s="10">
        <v>600.4</v>
      </c>
      <c r="Q131" s="7">
        <v>0</v>
      </c>
      <c r="R131" s="10"/>
      <c r="S131" s="10">
        <v>1192.1999999999998</v>
      </c>
      <c r="U131" s="10" t="s">
        <v>893</v>
      </c>
      <c r="V131" s="7" t="s">
        <v>893</v>
      </c>
      <c r="W131" s="10" t="s">
        <v>893</v>
      </c>
      <c r="X131" s="7" t="s">
        <v>893</v>
      </c>
      <c r="Y131" s="10">
        <v>0</v>
      </c>
      <c r="Z131" s="10"/>
      <c r="AA131" s="10"/>
      <c r="AB131" s="10">
        <v>0</v>
      </c>
      <c r="AC131" s="10"/>
      <c r="AD131" s="10">
        <f t="shared" si="6"/>
        <v>1192.1999999999998</v>
      </c>
      <c r="AE131" s="10">
        <f t="shared" si="7"/>
        <v>238.43999999999997</v>
      </c>
    </row>
    <row r="132" spans="1:31" x14ac:dyDescent="0.35">
      <c r="A132" s="12">
        <v>127</v>
      </c>
      <c r="B132" s="4" t="s">
        <v>422</v>
      </c>
      <c r="C132" s="4" t="s">
        <v>423</v>
      </c>
      <c r="D132" s="4" t="s">
        <v>757</v>
      </c>
      <c r="E132" s="19">
        <v>1191.6999999999998</v>
      </c>
      <c r="H132" s="8"/>
      <c r="I132" s="4">
        <v>0</v>
      </c>
      <c r="J132" s="8"/>
      <c r="N132" s="10">
        <v>593.79999999999995</v>
      </c>
      <c r="O132" s="7">
        <v>0</v>
      </c>
      <c r="P132" s="10">
        <v>597.9</v>
      </c>
      <c r="Q132" s="7">
        <v>0</v>
      </c>
      <c r="R132" s="10"/>
      <c r="S132" s="10">
        <v>1191.6999999999998</v>
      </c>
      <c r="U132" s="10" t="s">
        <v>893</v>
      </c>
      <c r="V132" s="7" t="s">
        <v>893</v>
      </c>
      <c r="W132" s="10" t="s">
        <v>893</v>
      </c>
      <c r="X132" s="7" t="s">
        <v>893</v>
      </c>
      <c r="Y132" s="10">
        <v>0</v>
      </c>
      <c r="Z132" s="10"/>
      <c r="AA132" s="10"/>
      <c r="AB132" s="10">
        <v>0</v>
      </c>
      <c r="AC132" s="10"/>
      <c r="AD132" s="10">
        <f t="shared" si="6"/>
        <v>1191.6999999999998</v>
      </c>
      <c r="AE132" s="10">
        <f t="shared" si="7"/>
        <v>238.33999999999997</v>
      </c>
    </row>
    <row r="133" spans="1:31" x14ac:dyDescent="0.35">
      <c r="A133" s="12">
        <v>128</v>
      </c>
      <c r="B133" s="4" t="s">
        <v>424</v>
      </c>
      <c r="C133" s="4" t="s">
        <v>425</v>
      </c>
      <c r="D133" s="4" t="s">
        <v>758</v>
      </c>
      <c r="E133" s="19">
        <v>1190</v>
      </c>
      <c r="H133" s="8"/>
      <c r="I133" s="4">
        <v>0</v>
      </c>
      <c r="J133" s="8"/>
      <c r="N133" s="10">
        <v>597.4</v>
      </c>
      <c r="O133" s="7">
        <v>0</v>
      </c>
      <c r="P133" s="10">
        <v>592.6</v>
      </c>
      <c r="Q133" s="7">
        <v>0</v>
      </c>
      <c r="R133" s="10"/>
      <c r="S133" s="10">
        <v>1190</v>
      </c>
      <c r="U133" s="10" t="s">
        <v>893</v>
      </c>
      <c r="V133" s="7" t="s">
        <v>893</v>
      </c>
      <c r="W133" s="10" t="s">
        <v>893</v>
      </c>
      <c r="X133" s="7" t="s">
        <v>893</v>
      </c>
      <c r="Y133" s="10">
        <v>0</v>
      </c>
      <c r="Z133" s="10"/>
      <c r="AA133" s="10"/>
      <c r="AB133" s="10">
        <v>0</v>
      </c>
      <c r="AC133" s="10"/>
      <c r="AD133" s="10">
        <f t="shared" si="6"/>
        <v>1190</v>
      </c>
      <c r="AE133" s="10">
        <f t="shared" si="7"/>
        <v>238</v>
      </c>
    </row>
    <row r="134" spans="1:31" x14ac:dyDescent="0.35">
      <c r="A134" s="12">
        <v>129</v>
      </c>
      <c r="B134" s="4" t="s">
        <v>199</v>
      </c>
      <c r="C134" s="4" t="s">
        <v>307</v>
      </c>
      <c r="D134" s="4" t="s">
        <v>759</v>
      </c>
      <c r="E134" s="19">
        <v>1187.2</v>
      </c>
      <c r="H134" s="8"/>
      <c r="I134" s="4">
        <v>0</v>
      </c>
      <c r="J134" s="8"/>
      <c r="N134" s="10">
        <v>594.4</v>
      </c>
      <c r="O134" s="7">
        <v>0</v>
      </c>
      <c r="P134" s="10">
        <v>592.80000000000007</v>
      </c>
      <c r="Q134" s="7">
        <v>0</v>
      </c>
      <c r="R134" s="10"/>
      <c r="S134" s="10">
        <v>1187.2</v>
      </c>
      <c r="U134" s="10" t="s">
        <v>893</v>
      </c>
      <c r="V134" s="7" t="s">
        <v>893</v>
      </c>
      <c r="W134" s="10" t="s">
        <v>893</v>
      </c>
      <c r="X134" s="7" t="s">
        <v>893</v>
      </c>
      <c r="Y134" s="10">
        <v>0</v>
      </c>
      <c r="Z134" s="10"/>
      <c r="AA134" s="10"/>
      <c r="AB134" s="10">
        <v>0</v>
      </c>
      <c r="AC134" s="10"/>
      <c r="AD134" s="10">
        <f t="shared" ref="AD134:AD165" si="8">SUM(G134,I134,N134,P134,U134,W134)-MIN(G134,I134,N134,P134,U134,W134)+K134+R134+AA134</f>
        <v>1187.2</v>
      </c>
      <c r="AE134" s="10">
        <f t="shared" ref="AE134:AE165" si="9">AD134/5</f>
        <v>237.44</v>
      </c>
    </row>
    <row r="135" spans="1:31" x14ac:dyDescent="0.35">
      <c r="A135" s="12">
        <v>130</v>
      </c>
      <c r="B135" s="4" t="s">
        <v>426</v>
      </c>
      <c r="C135" s="4" t="s">
        <v>427</v>
      </c>
      <c r="D135" s="4" t="s">
        <v>760</v>
      </c>
      <c r="E135" s="19">
        <v>1187.0999999999999</v>
      </c>
      <c r="H135" s="8"/>
      <c r="I135" s="4">
        <v>0</v>
      </c>
      <c r="J135" s="8"/>
      <c r="N135" s="10">
        <v>588.30000000000007</v>
      </c>
      <c r="O135" s="7">
        <v>0</v>
      </c>
      <c r="P135" s="10">
        <v>598.79999999999995</v>
      </c>
      <c r="Q135" s="7">
        <v>0</v>
      </c>
      <c r="R135" s="10"/>
      <c r="S135" s="10">
        <v>1187.0999999999999</v>
      </c>
      <c r="U135" s="10" t="s">
        <v>893</v>
      </c>
      <c r="V135" s="7" t="s">
        <v>893</v>
      </c>
      <c r="W135" s="10" t="s">
        <v>893</v>
      </c>
      <c r="X135" s="7" t="s">
        <v>893</v>
      </c>
      <c r="Y135" s="10">
        <v>0</v>
      </c>
      <c r="Z135" s="10"/>
      <c r="AA135" s="10"/>
      <c r="AB135" s="10">
        <v>0</v>
      </c>
      <c r="AC135" s="10"/>
      <c r="AD135" s="10">
        <f t="shared" si="8"/>
        <v>1187.0999999999999</v>
      </c>
      <c r="AE135" s="10">
        <f t="shared" si="9"/>
        <v>237.42</v>
      </c>
    </row>
    <row r="136" spans="1:31" x14ac:dyDescent="0.35">
      <c r="A136" s="12">
        <v>131</v>
      </c>
      <c r="B136" s="4" t="s">
        <v>429</v>
      </c>
      <c r="C136" s="4" t="s">
        <v>371</v>
      </c>
      <c r="D136" s="4" t="s">
        <v>761</v>
      </c>
      <c r="E136" s="19">
        <v>1186.6999999999998</v>
      </c>
      <c r="H136" s="8"/>
      <c r="I136" s="4">
        <v>0</v>
      </c>
      <c r="J136" s="8"/>
      <c r="N136" s="10">
        <v>595</v>
      </c>
      <c r="O136" s="7">
        <v>0</v>
      </c>
      <c r="P136" s="10">
        <v>591.69999999999993</v>
      </c>
      <c r="Q136" s="7">
        <v>0</v>
      </c>
      <c r="R136" s="10"/>
      <c r="S136" s="10">
        <v>1186.6999999999998</v>
      </c>
      <c r="U136" s="10" t="s">
        <v>893</v>
      </c>
      <c r="V136" s="7" t="s">
        <v>893</v>
      </c>
      <c r="W136" s="10" t="s">
        <v>893</v>
      </c>
      <c r="X136" s="7" t="s">
        <v>893</v>
      </c>
      <c r="Y136" s="10">
        <v>0</v>
      </c>
      <c r="Z136" s="10"/>
      <c r="AA136" s="10"/>
      <c r="AB136" s="10">
        <v>0</v>
      </c>
      <c r="AC136" s="10"/>
      <c r="AD136" s="10">
        <f t="shared" si="8"/>
        <v>1186.6999999999998</v>
      </c>
      <c r="AE136" s="10">
        <f t="shared" si="9"/>
        <v>237.33999999999997</v>
      </c>
    </row>
    <row r="137" spans="1:31" x14ac:dyDescent="0.35">
      <c r="A137" s="12">
        <v>132</v>
      </c>
      <c r="B137" s="4" t="s">
        <v>430</v>
      </c>
      <c r="C137" s="4" t="s">
        <v>60</v>
      </c>
      <c r="D137" s="4" t="s">
        <v>762</v>
      </c>
      <c r="E137" s="19">
        <v>1185.8000000000002</v>
      </c>
      <c r="H137" s="8"/>
      <c r="I137" s="4">
        <v>0</v>
      </c>
      <c r="J137" s="8"/>
      <c r="N137" s="10">
        <v>601.79999999999995</v>
      </c>
      <c r="O137" s="7">
        <v>0</v>
      </c>
      <c r="P137" s="10">
        <v>584.00000000000011</v>
      </c>
      <c r="Q137" s="7">
        <v>0</v>
      </c>
      <c r="R137" s="10"/>
      <c r="S137" s="10">
        <v>1185.8000000000002</v>
      </c>
      <c r="U137" s="10" t="s">
        <v>893</v>
      </c>
      <c r="V137" s="7" t="s">
        <v>893</v>
      </c>
      <c r="W137" s="10" t="s">
        <v>893</v>
      </c>
      <c r="X137" s="7" t="s">
        <v>893</v>
      </c>
      <c r="Y137" s="10">
        <v>0</v>
      </c>
      <c r="Z137" s="10"/>
      <c r="AA137" s="10"/>
      <c r="AB137" s="10">
        <v>0</v>
      </c>
      <c r="AC137" s="10"/>
      <c r="AD137" s="10">
        <f t="shared" si="8"/>
        <v>1185.8000000000002</v>
      </c>
      <c r="AE137" s="10">
        <f t="shared" si="9"/>
        <v>237.16000000000003</v>
      </c>
    </row>
    <row r="138" spans="1:31" x14ac:dyDescent="0.35">
      <c r="A138" s="12">
        <v>133</v>
      </c>
      <c r="B138" s="4" t="s">
        <v>198</v>
      </c>
      <c r="C138" s="4" t="s">
        <v>431</v>
      </c>
      <c r="D138" s="4" t="s">
        <v>763</v>
      </c>
      <c r="E138" s="19">
        <v>1185.1999999999998</v>
      </c>
      <c r="H138" s="8"/>
      <c r="I138" s="4">
        <v>0</v>
      </c>
      <c r="J138" s="8"/>
      <c r="N138" s="10">
        <v>592.29999999999995</v>
      </c>
      <c r="O138" s="7">
        <v>0</v>
      </c>
      <c r="P138" s="10">
        <v>592.9</v>
      </c>
      <c r="Q138" s="7">
        <v>0</v>
      </c>
      <c r="R138" s="10"/>
      <c r="S138" s="10">
        <v>1185.1999999999998</v>
      </c>
      <c r="U138" s="10" t="s">
        <v>893</v>
      </c>
      <c r="V138" s="7" t="s">
        <v>893</v>
      </c>
      <c r="W138" s="10" t="s">
        <v>893</v>
      </c>
      <c r="X138" s="7" t="s">
        <v>893</v>
      </c>
      <c r="Y138" s="10">
        <v>0</v>
      </c>
      <c r="Z138" s="10"/>
      <c r="AA138" s="10"/>
      <c r="AB138" s="10">
        <v>0</v>
      </c>
      <c r="AC138" s="10"/>
      <c r="AD138" s="10">
        <f t="shared" si="8"/>
        <v>1185.1999999999998</v>
      </c>
      <c r="AE138" s="10">
        <f t="shared" si="9"/>
        <v>237.03999999999996</v>
      </c>
    </row>
    <row r="139" spans="1:31" x14ac:dyDescent="0.35">
      <c r="A139" s="12">
        <v>134</v>
      </c>
      <c r="B139" s="4" t="s">
        <v>432</v>
      </c>
      <c r="C139" s="4" t="s">
        <v>433</v>
      </c>
      <c r="D139" s="4" t="s">
        <v>764</v>
      </c>
      <c r="E139" s="19">
        <v>1184.9000000000001</v>
      </c>
      <c r="H139" s="8"/>
      <c r="I139" s="4">
        <v>0</v>
      </c>
      <c r="J139" s="8"/>
      <c r="N139" s="10">
        <v>596.20000000000005</v>
      </c>
      <c r="O139" s="7">
        <v>0</v>
      </c>
      <c r="P139" s="10">
        <v>588.70000000000005</v>
      </c>
      <c r="Q139" s="7">
        <v>0</v>
      </c>
      <c r="R139" s="10"/>
      <c r="S139" s="10">
        <v>1184.9000000000001</v>
      </c>
      <c r="U139" s="10" t="s">
        <v>893</v>
      </c>
      <c r="V139" s="7" t="s">
        <v>893</v>
      </c>
      <c r="W139" s="10" t="s">
        <v>893</v>
      </c>
      <c r="X139" s="7" t="s">
        <v>893</v>
      </c>
      <c r="Y139" s="10">
        <v>0</v>
      </c>
      <c r="Z139" s="10"/>
      <c r="AA139" s="10"/>
      <c r="AB139" s="10">
        <v>0</v>
      </c>
      <c r="AC139" s="10"/>
      <c r="AD139" s="10">
        <f t="shared" si="8"/>
        <v>1184.9000000000001</v>
      </c>
      <c r="AE139" s="10">
        <f t="shared" si="9"/>
        <v>236.98000000000002</v>
      </c>
    </row>
    <row r="140" spans="1:31" x14ac:dyDescent="0.35">
      <c r="A140" s="12">
        <v>135</v>
      </c>
      <c r="B140" s="4" t="s">
        <v>422</v>
      </c>
      <c r="C140" s="4" t="s">
        <v>434</v>
      </c>
      <c r="D140" s="4" t="s">
        <v>765</v>
      </c>
      <c r="E140" s="19">
        <v>1184.3</v>
      </c>
      <c r="H140" s="8"/>
      <c r="I140" s="4">
        <v>0</v>
      </c>
      <c r="J140" s="8"/>
      <c r="N140" s="10">
        <v>583.79999999999995</v>
      </c>
      <c r="O140" s="7">
        <v>0</v>
      </c>
      <c r="P140" s="10">
        <v>600.5</v>
      </c>
      <c r="Q140" s="7">
        <v>0</v>
      </c>
      <c r="R140" s="10"/>
      <c r="S140" s="10">
        <v>1184.3</v>
      </c>
      <c r="U140" s="10" t="s">
        <v>893</v>
      </c>
      <c r="V140" s="7" t="s">
        <v>893</v>
      </c>
      <c r="W140" s="10" t="s">
        <v>893</v>
      </c>
      <c r="X140" s="7" t="s">
        <v>893</v>
      </c>
      <c r="Y140" s="10">
        <v>0</v>
      </c>
      <c r="Z140" s="10"/>
      <c r="AA140" s="10"/>
      <c r="AB140" s="10">
        <v>0</v>
      </c>
      <c r="AC140" s="10"/>
      <c r="AD140" s="10">
        <f t="shared" si="8"/>
        <v>1184.3</v>
      </c>
      <c r="AE140" s="10">
        <f t="shared" si="9"/>
        <v>236.85999999999999</v>
      </c>
    </row>
    <row r="141" spans="1:31" x14ac:dyDescent="0.35">
      <c r="A141" s="12">
        <v>136</v>
      </c>
      <c r="B141" s="4" t="s">
        <v>435</v>
      </c>
      <c r="C141" s="4" t="s">
        <v>436</v>
      </c>
      <c r="D141" s="4" t="s">
        <v>766</v>
      </c>
      <c r="E141" s="19">
        <v>1184</v>
      </c>
      <c r="H141" s="8"/>
      <c r="I141" s="4">
        <v>0</v>
      </c>
      <c r="J141" s="8"/>
      <c r="N141" s="10">
        <v>586.6</v>
      </c>
      <c r="O141" s="7">
        <v>0</v>
      </c>
      <c r="P141" s="10">
        <v>597.4</v>
      </c>
      <c r="Q141" s="7">
        <v>0</v>
      </c>
      <c r="R141" s="10"/>
      <c r="S141" s="10">
        <v>1184</v>
      </c>
      <c r="U141" s="10" t="s">
        <v>893</v>
      </c>
      <c r="V141" s="7" t="s">
        <v>893</v>
      </c>
      <c r="W141" s="10" t="s">
        <v>893</v>
      </c>
      <c r="X141" s="7" t="s">
        <v>893</v>
      </c>
      <c r="Y141" s="10">
        <v>0</v>
      </c>
      <c r="Z141" s="10"/>
      <c r="AA141" s="10"/>
      <c r="AB141" s="10">
        <v>0</v>
      </c>
      <c r="AC141" s="10"/>
      <c r="AD141" s="10">
        <f t="shared" si="8"/>
        <v>1184</v>
      </c>
      <c r="AE141" s="10">
        <f t="shared" si="9"/>
        <v>236.8</v>
      </c>
    </row>
    <row r="142" spans="1:31" x14ac:dyDescent="0.35">
      <c r="A142" s="12">
        <v>137</v>
      </c>
      <c r="B142" s="4" t="s">
        <v>437</v>
      </c>
      <c r="C142" s="4" t="s">
        <v>83</v>
      </c>
      <c r="D142" s="4" t="s">
        <v>767</v>
      </c>
      <c r="E142" s="19">
        <v>1183.5</v>
      </c>
      <c r="H142" s="8"/>
      <c r="I142" s="4">
        <v>0</v>
      </c>
      <c r="J142" s="8"/>
      <c r="N142" s="10">
        <v>592.69999999999993</v>
      </c>
      <c r="O142" s="7">
        <v>0</v>
      </c>
      <c r="P142" s="10">
        <v>590.79999999999995</v>
      </c>
      <c r="Q142" s="7">
        <v>0</v>
      </c>
      <c r="R142" s="10"/>
      <c r="S142" s="10">
        <v>1183.5</v>
      </c>
      <c r="U142" s="10" t="s">
        <v>893</v>
      </c>
      <c r="V142" s="7" t="s">
        <v>893</v>
      </c>
      <c r="W142" s="10" t="s">
        <v>893</v>
      </c>
      <c r="X142" s="7" t="s">
        <v>893</v>
      </c>
      <c r="Y142" s="10">
        <v>0</v>
      </c>
      <c r="Z142" s="10"/>
      <c r="AA142" s="10"/>
      <c r="AB142" s="10">
        <v>0</v>
      </c>
      <c r="AC142" s="10"/>
      <c r="AD142" s="10">
        <f t="shared" si="8"/>
        <v>1183.5</v>
      </c>
      <c r="AE142" s="10">
        <f t="shared" si="9"/>
        <v>236.7</v>
      </c>
    </row>
    <row r="143" spans="1:31" x14ac:dyDescent="0.35">
      <c r="A143" s="12">
        <v>138</v>
      </c>
      <c r="B143" s="4" t="s">
        <v>438</v>
      </c>
      <c r="C143" s="4" t="s">
        <v>210</v>
      </c>
      <c r="D143" s="4" t="s">
        <v>768</v>
      </c>
      <c r="E143" s="19">
        <v>1183.3</v>
      </c>
      <c r="H143" s="8"/>
      <c r="I143" s="4">
        <v>0</v>
      </c>
      <c r="J143" s="8"/>
      <c r="N143" s="10">
        <v>585</v>
      </c>
      <c r="O143" s="7">
        <v>0</v>
      </c>
      <c r="P143" s="10">
        <v>598.29999999999995</v>
      </c>
      <c r="Q143" s="7">
        <v>0</v>
      </c>
      <c r="R143" s="10"/>
      <c r="S143" s="10">
        <v>1183.3</v>
      </c>
      <c r="U143" s="10" t="s">
        <v>893</v>
      </c>
      <c r="V143" s="7" t="s">
        <v>893</v>
      </c>
      <c r="W143" s="10" t="s">
        <v>893</v>
      </c>
      <c r="X143" s="7" t="s">
        <v>893</v>
      </c>
      <c r="Y143" s="10">
        <v>0</v>
      </c>
      <c r="Z143" s="10"/>
      <c r="AA143" s="10"/>
      <c r="AB143" s="10">
        <v>0</v>
      </c>
      <c r="AC143" s="10"/>
      <c r="AD143" s="10">
        <f t="shared" si="8"/>
        <v>1183.3</v>
      </c>
      <c r="AE143" s="10">
        <f t="shared" si="9"/>
        <v>236.66</v>
      </c>
    </row>
    <row r="144" spans="1:31" x14ac:dyDescent="0.35">
      <c r="A144" s="12">
        <v>139</v>
      </c>
      <c r="B144" s="4" t="s">
        <v>439</v>
      </c>
      <c r="C144" s="4" t="s">
        <v>440</v>
      </c>
      <c r="D144" s="4" t="s">
        <v>769</v>
      </c>
      <c r="E144" s="19">
        <v>1182.0999999999999</v>
      </c>
      <c r="H144" s="20"/>
      <c r="I144" s="4">
        <v>0</v>
      </c>
      <c r="J144" s="8"/>
      <c r="N144" s="10">
        <v>590.80000000000007</v>
      </c>
      <c r="O144" s="7">
        <v>0</v>
      </c>
      <c r="P144" s="10">
        <v>591.29999999999995</v>
      </c>
      <c r="Q144" s="7">
        <v>0</v>
      </c>
      <c r="R144" s="10"/>
      <c r="S144" s="10">
        <v>1182.0999999999999</v>
      </c>
      <c r="U144" s="10" t="s">
        <v>893</v>
      </c>
      <c r="V144" s="7" t="s">
        <v>893</v>
      </c>
      <c r="W144" s="10" t="s">
        <v>893</v>
      </c>
      <c r="X144" s="7" t="s">
        <v>893</v>
      </c>
      <c r="Y144" s="10">
        <v>0</v>
      </c>
      <c r="Z144" s="10"/>
      <c r="AA144" s="10"/>
      <c r="AB144" s="10">
        <v>0</v>
      </c>
      <c r="AC144" s="10"/>
      <c r="AD144" s="10">
        <f t="shared" si="8"/>
        <v>1182.0999999999999</v>
      </c>
      <c r="AE144" s="10">
        <f t="shared" si="9"/>
        <v>236.42</v>
      </c>
    </row>
    <row r="145" spans="1:31" x14ac:dyDescent="0.35">
      <c r="A145" s="12">
        <v>140</v>
      </c>
      <c r="B145" s="4" t="s">
        <v>498</v>
      </c>
      <c r="C145" s="4" t="s">
        <v>265</v>
      </c>
      <c r="D145" s="4" t="s">
        <v>770</v>
      </c>
      <c r="E145" s="19">
        <v>1180</v>
      </c>
      <c r="G145" s="17">
        <v>599.79999999999995</v>
      </c>
      <c r="H145" s="8">
        <v>25</v>
      </c>
      <c r="I145" s="17">
        <v>580.20000000000005</v>
      </c>
      <c r="J145" s="20">
        <v>13</v>
      </c>
      <c r="K145" s="18"/>
      <c r="L145" s="17">
        <v>1180</v>
      </c>
      <c r="N145" s="4">
        <v>0</v>
      </c>
      <c r="O145" s="7">
        <v>0</v>
      </c>
      <c r="Q145" s="7">
        <v>0</v>
      </c>
      <c r="S145" s="10"/>
      <c r="U145" s="10" t="s">
        <v>893</v>
      </c>
      <c r="V145" s="7" t="s">
        <v>893</v>
      </c>
      <c r="W145" s="10" t="s">
        <v>893</v>
      </c>
      <c r="X145" s="7" t="s">
        <v>893</v>
      </c>
      <c r="AB145" s="10"/>
      <c r="AC145" s="10"/>
      <c r="AD145" s="10">
        <f t="shared" si="8"/>
        <v>1180</v>
      </c>
      <c r="AE145" s="10">
        <f t="shared" si="9"/>
        <v>236</v>
      </c>
    </row>
    <row r="146" spans="1:31" x14ac:dyDescent="0.35">
      <c r="A146" s="12">
        <v>141</v>
      </c>
      <c r="B146" s="4" t="s">
        <v>441</v>
      </c>
      <c r="C146" s="4" t="s">
        <v>442</v>
      </c>
      <c r="D146" s="4" t="s">
        <v>771</v>
      </c>
      <c r="E146" s="19">
        <v>1179.4000000000001</v>
      </c>
      <c r="H146" s="8"/>
      <c r="I146" s="4">
        <v>0</v>
      </c>
      <c r="J146" s="8"/>
      <c r="N146" s="10">
        <v>581.90000000000009</v>
      </c>
      <c r="O146" s="7">
        <v>0</v>
      </c>
      <c r="P146" s="10">
        <v>597.5</v>
      </c>
      <c r="Q146" s="7">
        <v>0</v>
      </c>
      <c r="R146" s="10"/>
      <c r="S146" s="10">
        <v>1179.4000000000001</v>
      </c>
      <c r="U146" s="10" t="s">
        <v>893</v>
      </c>
      <c r="V146" s="7" t="s">
        <v>893</v>
      </c>
      <c r="W146" s="10" t="s">
        <v>893</v>
      </c>
      <c r="X146" s="7" t="s">
        <v>893</v>
      </c>
      <c r="Y146" s="10">
        <v>0</v>
      </c>
      <c r="Z146" s="10"/>
      <c r="AA146" s="10"/>
      <c r="AB146" s="10">
        <v>0</v>
      </c>
      <c r="AC146" s="10"/>
      <c r="AD146" s="10">
        <f t="shared" si="8"/>
        <v>1179.4000000000001</v>
      </c>
      <c r="AE146" s="10">
        <f t="shared" si="9"/>
        <v>235.88000000000002</v>
      </c>
    </row>
    <row r="147" spans="1:31" x14ac:dyDescent="0.35">
      <c r="A147" s="12">
        <v>142</v>
      </c>
      <c r="B147" s="4" t="s">
        <v>443</v>
      </c>
      <c r="C147" s="4" t="s">
        <v>444</v>
      </c>
      <c r="D147" s="4" t="s">
        <v>772</v>
      </c>
      <c r="E147" s="19">
        <v>1177.9000000000001</v>
      </c>
      <c r="H147" s="8"/>
      <c r="I147" s="4">
        <v>0</v>
      </c>
      <c r="J147" s="8"/>
      <c r="N147" s="10">
        <v>586.5</v>
      </c>
      <c r="O147" s="7">
        <v>0</v>
      </c>
      <c r="P147" s="10">
        <v>591.40000000000009</v>
      </c>
      <c r="Q147" s="7">
        <v>0</v>
      </c>
      <c r="R147" s="10"/>
      <c r="S147" s="10">
        <v>1177.9000000000001</v>
      </c>
      <c r="U147" s="10" t="s">
        <v>893</v>
      </c>
      <c r="V147" s="7" t="s">
        <v>893</v>
      </c>
      <c r="W147" s="10" t="s">
        <v>893</v>
      </c>
      <c r="X147" s="7" t="s">
        <v>893</v>
      </c>
      <c r="Y147" s="10">
        <v>0</v>
      </c>
      <c r="Z147" s="10"/>
      <c r="AA147" s="10"/>
      <c r="AB147" s="10">
        <v>0</v>
      </c>
      <c r="AC147" s="10"/>
      <c r="AD147" s="10">
        <f t="shared" si="8"/>
        <v>1177.9000000000001</v>
      </c>
      <c r="AE147" s="10">
        <f t="shared" si="9"/>
        <v>235.58</v>
      </c>
    </row>
    <row r="148" spans="1:31" x14ac:dyDescent="0.35">
      <c r="A148" s="12">
        <v>143</v>
      </c>
      <c r="B148" s="4" t="s">
        <v>432</v>
      </c>
      <c r="C148" s="4" t="s">
        <v>445</v>
      </c>
      <c r="D148" s="4" t="s">
        <v>773</v>
      </c>
      <c r="E148" s="19">
        <v>1176.9000000000001</v>
      </c>
      <c r="H148" s="8"/>
      <c r="I148" s="4">
        <v>0</v>
      </c>
      <c r="J148" s="8"/>
      <c r="N148" s="10">
        <v>588.9</v>
      </c>
      <c r="O148" s="7">
        <v>0</v>
      </c>
      <c r="P148" s="10">
        <v>588</v>
      </c>
      <c r="Q148" s="7">
        <v>0</v>
      </c>
      <c r="R148" s="10"/>
      <c r="S148" s="10">
        <v>1176.9000000000001</v>
      </c>
      <c r="U148" s="10" t="s">
        <v>893</v>
      </c>
      <c r="V148" s="7" t="s">
        <v>893</v>
      </c>
      <c r="W148" s="10" t="s">
        <v>893</v>
      </c>
      <c r="X148" s="7" t="s">
        <v>893</v>
      </c>
      <c r="Y148" s="10">
        <v>0</v>
      </c>
      <c r="Z148" s="10"/>
      <c r="AA148" s="10"/>
      <c r="AB148" s="10">
        <v>0</v>
      </c>
      <c r="AC148" s="10"/>
      <c r="AD148" s="10">
        <f t="shared" si="8"/>
        <v>1176.9000000000001</v>
      </c>
      <c r="AE148" s="10">
        <f t="shared" si="9"/>
        <v>235.38000000000002</v>
      </c>
    </row>
    <row r="149" spans="1:31" x14ac:dyDescent="0.35">
      <c r="A149" s="12">
        <v>144</v>
      </c>
      <c r="B149" s="4" t="s">
        <v>446</v>
      </c>
      <c r="C149" s="4" t="s">
        <v>447</v>
      </c>
      <c r="D149" s="4" t="s">
        <v>774</v>
      </c>
      <c r="E149" s="19">
        <v>1175.3</v>
      </c>
      <c r="H149" s="8"/>
      <c r="I149" s="4">
        <v>0</v>
      </c>
      <c r="J149" s="8"/>
      <c r="N149" s="10">
        <v>589.4</v>
      </c>
      <c r="O149" s="7">
        <v>0</v>
      </c>
      <c r="P149" s="10">
        <v>585.9</v>
      </c>
      <c r="Q149" s="7">
        <v>0</v>
      </c>
      <c r="R149" s="10"/>
      <c r="S149" s="10">
        <v>1175.3</v>
      </c>
      <c r="U149" s="10" t="s">
        <v>893</v>
      </c>
      <c r="V149" s="7" t="s">
        <v>893</v>
      </c>
      <c r="W149" s="10" t="s">
        <v>893</v>
      </c>
      <c r="X149" s="7" t="s">
        <v>893</v>
      </c>
      <c r="Y149" s="10">
        <v>0</v>
      </c>
      <c r="Z149" s="10"/>
      <c r="AA149" s="10"/>
      <c r="AB149" s="10">
        <v>0</v>
      </c>
      <c r="AC149" s="10"/>
      <c r="AD149" s="10">
        <f t="shared" si="8"/>
        <v>1175.3</v>
      </c>
      <c r="AE149" s="10">
        <f t="shared" si="9"/>
        <v>235.06</v>
      </c>
    </row>
    <row r="150" spans="1:31" x14ac:dyDescent="0.35">
      <c r="A150" s="12">
        <v>145</v>
      </c>
      <c r="B150" s="4" t="s">
        <v>448</v>
      </c>
      <c r="C150" s="4" t="s">
        <v>449</v>
      </c>
      <c r="D150" s="4" t="s">
        <v>775</v>
      </c>
      <c r="E150" s="19">
        <v>1174.8</v>
      </c>
      <c r="H150" s="8"/>
      <c r="I150" s="4">
        <v>0</v>
      </c>
      <c r="J150" s="8"/>
      <c r="N150" s="10">
        <v>588.79999999999995</v>
      </c>
      <c r="O150" s="7">
        <v>0</v>
      </c>
      <c r="P150" s="10">
        <v>586</v>
      </c>
      <c r="Q150" s="7">
        <v>0</v>
      </c>
      <c r="R150" s="10"/>
      <c r="S150" s="10">
        <v>1174.8</v>
      </c>
      <c r="U150" s="10" t="s">
        <v>893</v>
      </c>
      <c r="V150" s="7" t="s">
        <v>893</v>
      </c>
      <c r="W150" s="10" t="s">
        <v>893</v>
      </c>
      <c r="X150" s="7" t="s">
        <v>893</v>
      </c>
      <c r="Y150" s="10">
        <v>0</v>
      </c>
      <c r="Z150" s="10"/>
      <c r="AA150" s="10"/>
      <c r="AB150" s="10">
        <v>0</v>
      </c>
      <c r="AC150" s="10"/>
      <c r="AD150" s="10">
        <f t="shared" si="8"/>
        <v>1174.8</v>
      </c>
      <c r="AE150" s="10">
        <f t="shared" si="9"/>
        <v>234.95999999999998</v>
      </c>
    </row>
    <row r="151" spans="1:31" x14ac:dyDescent="0.35">
      <c r="A151" s="12">
        <v>146</v>
      </c>
      <c r="B151" s="4" t="s">
        <v>385</v>
      </c>
      <c r="C151" s="4" t="s">
        <v>450</v>
      </c>
      <c r="D151" s="4" t="s">
        <v>776</v>
      </c>
      <c r="E151" s="19">
        <v>1174.5999999999999</v>
      </c>
      <c r="H151" s="8"/>
      <c r="I151" s="4">
        <v>0</v>
      </c>
      <c r="J151" s="8"/>
      <c r="N151" s="10">
        <v>587.5</v>
      </c>
      <c r="O151" s="7">
        <v>0</v>
      </c>
      <c r="P151" s="10">
        <v>587.09999999999991</v>
      </c>
      <c r="Q151" s="7">
        <v>0</v>
      </c>
      <c r="R151" s="10"/>
      <c r="S151" s="10">
        <v>1174.5999999999999</v>
      </c>
      <c r="U151" s="10" t="s">
        <v>893</v>
      </c>
      <c r="V151" s="7" t="s">
        <v>893</v>
      </c>
      <c r="W151" s="10" t="s">
        <v>893</v>
      </c>
      <c r="X151" s="7" t="s">
        <v>893</v>
      </c>
      <c r="Y151" s="10">
        <v>0</v>
      </c>
      <c r="Z151" s="10"/>
      <c r="AA151" s="10"/>
      <c r="AB151" s="10">
        <v>0</v>
      </c>
      <c r="AC151" s="10"/>
      <c r="AD151" s="10">
        <f t="shared" si="8"/>
        <v>1174.5999999999999</v>
      </c>
      <c r="AE151" s="10">
        <f t="shared" si="9"/>
        <v>234.92</v>
      </c>
    </row>
    <row r="152" spans="1:31" x14ac:dyDescent="0.35">
      <c r="A152" s="12">
        <v>147</v>
      </c>
      <c r="B152" s="4" t="s">
        <v>451</v>
      </c>
      <c r="C152" s="4" t="s">
        <v>452</v>
      </c>
      <c r="D152" s="4" t="s">
        <v>777</v>
      </c>
      <c r="E152" s="19">
        <v>1174.3</v>
      </c>
      <c r="H152" s="8"/>
      <c r="I152" s="4">
        <v>0</v>
      </c>
      <c r="J152" s="8"/>
      <c r="N152" s="10">
        <v>581.4</v>
      </c>
      <c r="O152" s="7">
        <v>0</v>
      </c>
      <c r="P152" s="10">
        <v>592.9</v>
      </c>
      <c r="Q152" s="7">
        <v>0</v>
      </c>
      <c r="R152" s="10"/>
      <c r="S152" s="10">
        <v>1174.3</v>
      </c>
      <c r="U152" s="10" t="s">
        <v>893</v>
      </c>
      <c r="V152" s="7" t="s">
        <v>893</v>
      </c>
      <c r="W152" s="10" t="s">
        <v>893</v>
      </c>
      <c r="X152" s="7" t="s">
        <v>893</v>
      </c>
      <c r="Y152" s="10">
        <v>0</v>
      </c>
      <c r="Z152" s="10"/>
      <c r="AA152" s="10"/>
      <c r="AB152" s="10">
        <v>0</v>
      </c>
      <c r="AC152" s="10"/>
      <c r="AD152" s="10">
        <f t="shared" si="8"/>
        <v>1174.3</v>
      </c>
      <c r="AE152" s="10">
        <f t="shared" si="9"/>
        <v>234.85999999999999</v>
      </c>
    </row>
    <row r="153" spans="1:31" x14ac:dyDescent="0.35">
      <c r="A153" s="12">
        <v>148</v>
      </c>
      <c r="B153" s="4" t="s">
        <v>453</v>
      </c>
      <c r="C153" s="4" t="s">
        <v>454</v>
      </c>
      <c r="D153" s="4" t="s">
        <v>778</v>
      </c>
      <c r="E153" s="19">
        <v>1173.5999999999999</v>
      </c>
      <c r="H153" s="8"/>
      <c r="I153" s="4">
        <v>0</v>
      </c>
      <c r="J153" s="8"/>
      <c r="N153" s="10">
        <v>590.6</v>
      </c>
      <c r="O153" s="7">
        <v>0</v>
      </c>
      <c r="P153" s="10">
        <v>582.99999999999989</v>
      </c>
      <c r="Q153" s="7">
        <v>0</v>
      </c>
      <c r="R153" s="10"/>
      <c r="S153" s="10">
        <v>1173.5999999999999</v>
      </c>
      <c r="U153" s="10" t="s">
        <v>893</v>
      </c>
      <c r="V153" s="7" t="s">
        <v>893</v>
      </c>
      <c r="W153" s="10" t="s">
        <v>893</v>
      </c>
      <c r="X153" s="7" t="s">
        <v>893</v>
      </c>
      <c r="Y153" s="10">
        <v>0</v>
      </c>
      <c r="Z153" s="10"/>
      <c r="AA153" s="10"/>
      <c r="AB153" s="10">
        <v>0</v>
      </c>
      <c r="AC153" s="10"/>
      <c r="AD153" s="10">
        <f t="shared" si="8"/>
        <v>1173.5999999999999</v>
      </c>
      <c r="AE153" s="10">
        <f t="shared" si="9"/>
        <v>234.71999999999997</v>
      </c>
    </row>
    <row r="154" spans="1:31" x14ac:dyDescent="0.35">
      <c r="A154" s="12">
        <v>149</v>
      </c>
      <c r="B154" s="4" t="s">
        <v>455</v>
      </c>
      <c r="C154" s="4" t="s">
        <v>456</v>
      </c>
      <c r="D154" s="4" t="s">
        <v>779</v>
      </c>
      <c r="E154" s="19">
        <v>1172</v>
      </c>
      <c r="H154" s="8"/>
      <c r="I154" s="4">
        <v>0</v>
      </c>
      <c r="J154" s="8"/>
      <c r="N154" s="10">
        <v>588.70000000000005</v>
      </c>
      <c r="O154" s="7">
        <v>0</v>
      </c>
      <c r="P154" s="10">
        <v>583.29999999999995</v>
      </c>
      <c r="Q154" s="7">
        <v>0</v>
      </c>
      <c r="R154" s="10"/>
      <c r="S154" s="10">
        <v>1172</v>
      </c>
      <c r="U154" s="10" t="s">
        <v>893</v>
      </c>
      <c r="V154" s="7" t="s">
        <v>893</v>
      </c>
      <c r="W154" s="10" t="s">
        <v>893</v>
      </c>
      <c r="X154" s="7" t="s">
        <v>893</v>
      </c>
      <c r="Y154" s="10">
        <v>0</v>
      </c>
      <c r="Z154" s="10"/>
      <c r="AA154" s="10"/>
      <c r="AB154" s="10">
        <v>0</v>
      </c>
      <c r="AC154" s="10"/>
      <c r="AD154" s="10">
        <f t="shared" si="8"/>
        <v>1172</v>
      </c>
      <c r="AE154" s="10">
        <f t="shared" si="9"/>
        <v>234.4</v>
      </c>
    </row>
    <row r="155" spans="1:31" x14ac:dyDescent="0.35">
      <c r="A155" s="12">
        <v>150</v>
      </c>
      <c r="B155" s="4" t="s">
        <v>457</v>
      </c>
      <c r="C155" s="4" t="s">
        <v>209</v>
      </c>
      <c r="D155" s="4" t="s">
        <v>780</v>
      </c>
      <c r="E155" s="19">
        <v>1171.3</v>
      </c>
      <c r="H155" s="8"/>
      <c r="I155" s="4">
        <v>0</v>
      </c>
      <c r="J155" s="8"/>
      <c r="N155" s="10">
        <v>582.29999999999995</v>
      </c>
      <c r="O155" s="7">
        <v>0</v>
      </c>
      <c r="P155" s="10">
        <v>589</v>
      </c>
      <c r="Q155" s="7">
        <v>0</v>
      </c>
      <c r="R155" s="10"/>
      <c r="S155" s="10">
        <v>1171.3</v>
      </c>
      <c r="U155" s="10" t="s">
        <v>893</v>
      </c>
      <c r="V155" s="7" t="s">
        <v>893</v>
      </c>
      <c r="W155" s="10" t="s">
        <v>893</v>
      </c>
      <c r="X155" s="7" t="s">
        <v>893</v>
      </c>
      <c r="Y155" s="10">
        <v>0</v>
      </c>
      <c r="Z155" s="10"/>
      <c r="AA155" s="10"/>
      <c r="AB155" s="10">
        <v>0</v>
      </c>
      <c r="AC155" s="10"/>
      <c r="AD155" s="10">
        <f t="shared" si="8"/>
        <v>1171.3</v>
      </c>
      <c r="AE155" s="10">
        <f t="shared" si="9"/>
        <v>234.26</v>
      </c>
    </row>
    <row r="156" spans="1:31" x14ac:dyDescent="0.35">
      <c r="A156" s="12">
        <v>151</v>
      </c>
      <c r="B156" s="4" t="s">
        <v>458</v>
      </c>
      <c r="C156" s="4" t="s">
        <v>459</v>
      </c>
      <c r="D156" s="4" t="s">
        <v>781</v>
      </c>
      <c r="E156" s="19">
        <v>1171.2</v>
      </c>
      <c r="H156" s="8"/>
      <c r="I156" s="4">
        <v>0</v>
      </c>
      <c r="J156" s="8"/>
      <c r="N156" s="10">
        <v>584.5</v>
      </c>
      <c r="O156" s="7">
        <v>0</v>
      </c>
      <c r="P156" s="10">
        <v>586.70000000000005</v>
      </c>
      <c r="Q156" s="7">
        <v>0</v>
      </c>
      <c r="R156" s="10"/>
      <c r="S156" s="10">
        <v>1171.2</v>
      </c>
      <c r="U156" s="10" t="s">
        <v>893</v>
      </c>
      <c r="V156" s="7" t="s">
        <v>893</v>
      </c>
      <c r="W156" s="10" t="s">
        <v>893</v>
      </c>
      <c r="X156" s="7" t="s">
        <v>893</v>
      </c>
      <c r="Y156" s="10">
        <v>0</v>
      </c>
      <c r="Z156" s="10"/>
      <c r="AA156" s="10"/>
      <c r="AB156" s="10">
        <v>0</v>
      </c>
      <c r="AC156" s="10"/>
      <c r="AD156" s="10">
        <f t="shared" si="8"/>
        <v>1171.2</v>
      </c>
      <c r="AE156" s="10">
        <f t="shared" si="9"/>
        <v>234.24</v>
      </c>
    </row>
    <row r="157" spans="1:31" x14ac:dyDescent="0.35">
      <c r="A157" s="12">
        <v>152</v>
      </c>
      <c r="B157" s="4" t="s">
        <v>193</v>
      </c>
      <c r="C157" s="4" t="s">
        <v>460</v>
      </c>
      <c r="D157" s="4" t="s">
        <v>782</v>
      </c>
      <c r="E157" s="19">
        <v>1170.1000000000001</v>
      </c>
      <c r="H157" s="8"/>
      <c r="I157" s="4">
        <v>0</v>
      </c>
      <c r="J157" s="8"/>
      <c r="N157" s="10">
        <v>587.30000000000007</v>
      </c>
      <c r="O157" s="7">
        <v>0</v>
      </c>
      <c r="P157" s="10">
        <v>582.80000000000007</v>
      </c>
      <c r="Q157" s="7">
        <v>0</v>
      </c>
      <c r="R157" s="10"/>
      <c r="S157" s="10">
        <v>1170.1000000000001</v>
      </c>
      <c r="U157" s="10" t="s">
        <v>893</v>
      </c>
      <c r="V157" s="7" t="s">
        <v>893</v>
      </c>
      <c r="W157" s="10" t="s">
        <v>893</v>
      </c>
      <c r="X157" s="7" t="s">
        <v>893</v>
      </c>
      <c r="Y157" s="10">
        <v>0</v>
      </c>
      <c r="Z157" s="10"/>
      <c r="AA157" s="10"/>
      <c r="AB157" s="10">
        <v>0</v>
      </c>
      <c r="AC157" s="10"/>
      <c r="AD157" s="10">
        <f t="shared" si="8"/>
        <v>1170.1000000000001</v>
      </c>
      <c r="AE157" s="10">
        <f t="shared" si="9"/>
        <v>234.02000000000004</v>
      </c>
    </row>
    <row r="158" spans="1:31" x14ac:dyDescent="0.35">
      <c r="A158" s="12">
        <v>153</v>
      </c>
      <c r="B158" s="4" t="s">
        <v>461</v>
      </c>
      <c r="C158" s="4" t="s">
        <v>462</v>
      </c>
      <c r="D158" s="4" t="s">
        <v>783</v>
      </c>
      <c r="E158" s="19">
        <v>1168.9000000000001</v>
      </c>
      <c r="H158" s="8"/>
      <c r="I158" s="4">
        <v>0</v>
      </c>
      <c r="J158" s="8"/>
      <c r="N158" s="10">
        <v>581</v>
      </c>
      <c r="O158" s="7">
        <v>0</v>
      </c>
      <c r="P158" s="10">
        <v>587.90000000000009</v>
      </c>
      <c r="Q158" s="7">
        <v>0</v>
      </c>
      <c r="R158" s="10"/>
      <c r="S158" s="10">
        <v>1168.9000000000001</v>
      </c>
      <c r="U158" s="10" t="s">
        <v>893</v>
      </c>
      <c r="V158" s="7" t="s">
        <v>893</v>
      </c>
      <c r="W158" s="10" t="s">
        <v>893</v>
      </c>
      <c r="X158" s="7" t="s">
        <v>893</v>
      </c>
      <c r="Y158" s="10">
        <v>0</v>
      </c>
      <c r="Z158" s="10"/>
      <c r="AA158" s="10"/>
      <c r="AB158" s="10">
        <v>0</v>
      </c>
      <c r="AC158" s="10"/>
      <c r="AD158" s="10">
        <f t="shared" si="8"/>
        <v>1168.9000000000001</v>
      </c>
      <c r="AE158" s="10">
        <f t="shared" si="9"/>
        <v>233.78000000000003</v>
      </c>
    </row>
    <row r="159" spans="1:31" x14ac:dyDescent="0.35">
      <c r="A159" s="12">
        <v>154</v>
      </c>
      <c r="B159" s="4" t="s">
        <v>463</v>
      </c>
      <c r="C159" s="4" t="s">
        <v>464</v>
      </c>
      <c r="D159" s="4" t="s">
        <v>784</v>
      </c>
      <c r="E159" s="19">
        <v>1168.7</v>
      </c>
      <c r="H159" s="8"/>
      <c r="I159" s="4">
        <v>0</v>
      </c>
      <c r="J159" s="8"/>
      <c r="N159" s="10">
        <v>586.80000000000007</v>
      </c>
      <c r="O159" s="7">
        <v>0</v>
      </c>
      <c r="P159" s="10">
        <v>581.9</v>
      </c>
      <c r="Q159" s="7">
        <v>0</v>
      </c>
      <c r="R159" s="10"/>
      <c r="S159" s="10">
        <v>1168.7</v>
      </c>
      <c r="U159" s="10" t="s">
        <v>893</v>
      </c>
      <c r="V159" s="7" t="s">
        <v>893</v>
      </c>
      <c r="W159" s="10" t="s">
        <v>893</v>
      </c>
      <c r="X159" s="7" t="s">
        <v>893</v>
      </c>
      <c r="Y159" s="10">
        <v>0</v>
      </c>
      <c r="Z159" s="10"/>
      <c r="AA159" s="10"/>
      <c r="AB159" s="10">
        <v>0</v>
      </c>
      <c r="AC159" s="10"/>
      <c r="AD159" s="10">
        <f t="shared" si="8"/>
        <v>1168.7</v>
      </c>
      <c r="AE159" s="10">
        <f t="shared" si="9"/>
        <v>233.74</v>
      </c>
    </row>
    <row r="160" spans="1:31" x14ac:dyDescent="0.35">
      <c r="A160" s="12">
        <v>155</v>
      </c>
      <c r="B160" s="4" t="s">
        <v>301</v>
      </c>
      <c r="C160" s="4" t="s">
        <v>465</v>
      </c>
      <c r="D160" s="4" t="s">
        <v>785</v>
      </c>
      <c r="E160" s="19">
        <v>1167.3</v>
      </c>
      <c r="H160" s="8"/>
      <c r="I160" s="4">
        <v>0</v>
      </c>
      <c r="J160" s="8"/>
      <c r="N160" s="10">
        <v>572</v>
      </c>
      <c r="O160" s="7">
        <v>0</v>
      </c>
      <c r="P160" s="10">
        <v>595.29999999999995</v>
      </c>
      <c r="Q160" s="7">
        <v>0</v>
      </c>
      <c r="R160" s="10"/>
      <c r="S160" s="10">
        <v>1167.3</v>
      </c>
      <c r="U160" s="10" t="s">
        <v>893</v>
      </c>
      <c r="V160" s="7" t="s">
        <v>893</v>
      </c>
      <c r="W160" s="10" t="s">
        <v>893</v>
      </c>
      <c r="X160" s="7" t="s">
        <v>893</v>
      </c>
      <c r="Y160" s="10">
        <v>0</v>
      </c>
      <c r="Z160" s="10"/>
      <c r="AA160" s="10"/>
      <c r="AB160" s="10">
        <v>0</v>
      </c>
      <c r="AC160" s="10"/>
      <c r="AD160" s="10">
        <f t="shared" si="8"/>
        <v>1167.3</v>
      </c>
      <c r="AE160" s="10">
        <f t="shared" si="9"/>
        <v>233.45999999999998</v>
      </c>
    </row>
    <row r="161" spans="1:31" x14ac:dyDescent="0.35">
      <c r="A161" s="12">
        <v>156</v>
      </c>
      <c r="B161" s="4" t="s">
        <v>9</v>
      </c>
      <c r="C161" s="4" t="s">
        <v>466</v>
      </c>
      <c r="D161" s="4" t="s">
        <v>786</v>
      </c>
      <c r="E161" s="19">
        <v>1156.8</v>
      </c>
      <c r="H161" s="8"/>
      <c r="I161" s="4">
        <v>0</v>
      </c>
      <c r="J161" s="8"/>
      <c r="N161" s="10">
        <v>578.5</v>
      </c>
      <c r="O161" s="7">
        <v>0</v>
      </c>
      <c r="P161" s="10">
        <v>578.29999999999995</v>
      </c>
      <c r="Q161" s="7">
        <v>0</v>
      </c>
      <c r="R161" s="10"/>
      <c r="S161" s="10">
        <v>1156.8</v>
      </c>
      <c r="U161" s="10" t="s">
        <v>893</v>
      </c>
      <c r="V161" s="7" t="s">
        <v>893</v>
      </c>
      <c r="W161" s="10" t="s">
        <v>893</v>
      </c>
      <c r="X161" s="7" t="s">
        <v>893</v>
      </c>
      <c r="Y161" s="10">
        <v>0</v>
      </c>
      <c r="Z161" s="10"/>
      <c r="AA161" s="10"/>
      <c r="AB161" s="10">
        <v>0</v>
      </c>
      <c r="AC161" s="10"/>
      <c r="AD161" s="10">
        <f t="shared" si="8"/>
        <v>1156.8</v>
      </c>
      <c r="AE161" s="10">
        <f t="shared" si="9"/>
        <v>231.35999999999999</v>
      </c>
    </row>
    <row r="162" spans="1:31" x14ac:dyDescent="0.35">
      <c r="A162" s="12">
        <v>157</v>
      </c>
      <c r="B162" s="4" t="s">
        <v>467</v>
      </c>
      <c r="C162" s="4" t="s">
        <v>468</v>
      </c>
      <c r="D162" s="4" t="s">
        <v>787</v>
      </c>
      <c r="E162" s="19">
        <v>1151.5</v>
      </c>
      <c r="H162" s="8"/>
      <c r="I162" s="4">
        <v>0</v>
      </c>
      <c r="J162" s="8"/>
      <c r="N162" s="10">
        <v>574.9</v>
      </c>
      <c r="O162" s="7">
        <v>0</v>
      </c>
      <c r="P162" s="10">
        <v>576.6</v>
      </c>
      <c r="Q162" s="7">
        <v>0</v>
      </c>
      <c r="R162" s="10"/>
      <c r="S162" s="10">
        <v>1151.5</v>
      </c>
      <c r="U162" s="10" t="s">
        <v>893</v>
      </c>
      <c r="V162" s="7" t="s">
        <v>893</v>
      </c>
      <c r="W162" s="10" t="s">
        <v>893</v>
      </c>
      <c r="X162" s="7" t="s">
        <v>893</v>
      </c>
      <c r="Y162" s="10">
        <v>0</v>
      </c>
      <c r="Z162" s="10"/>
      <c r="AA162" s="10"/>
      <c r="AB162" s="10">
        <v>0</v>
      </c>
      <c r="AC162" s="10"/>
      <c r="AD162" s="10">
        <f t="shared" si="8"/>
        <v>1151.5</v>
      </c>
      <c r="AE162" s="10">
        <f t="shared" si="9"/>
        <v>230.3</v>
      </c>
    </row>
    <row r="163" spans="1:31" x14ac:dyDescent="0.35">
      <c r="A163" s="12">
        <v>158</v>
      </c>
      <c r="B163" s="4" t="s">
        <v>114</v>
      </c>
      <c r="C163" s="4" t="s">
        <v>469</v>
      </c>
      <c r="D163" s="4" t="s">
        <v>788</v>
      </c>
      <c r="E163" s="19">
        <v>1150</v>
      </c>
      <c r="H163" s="8"/>
      <c r="I163" s="4">
        <v>0</v>
      </c>
      <c r="J163" s="8"/>
      <c r="N163" s="10">
        <v>571.4</v>
      </c>
      <c r="O163" s="7">
        <v>0</v>
      </c>
      <c r="P163" s="10">
        <v>578.59999999999991</v>
      </c>
      <c r="Q163" s="7">
        <v>0</v>
      </c>
      <c r="R163" s="10"/>
      <c r="S163" s="10">
        <v>1150</v>
      </c>
      <c r="U163" s="10" t="s">
        <v>893</v>
      </c>
      <c r="V163" s="7" t="s">
        <v>893</v>
      </c>
      <c r="W163" s="10" t="s">
        <v>893</v>
      </c>
      <c r="X163" s="7" t="s">
        <v>893</v>
      </c>
      <c r="Y163" s="10">
        <v>0</v>
      </c>
      <c r="Z163" s="10"/>
      <c r="AA163" s="10"/>
      <c r="AB163" s="10">
        <v>0</v>
      </c>
      <c r="AC163" s="10"/>
      <c r="AD163" s="10">
        <f t="shared" si="8"/>
        <v>1150</v>
      </c>
      <c r="AE163" s="10">
        <f t="shared" si="9"/>
        <v>230</v>
      </c>
    </row>
    <row r="164" spans="1:31" x14ac:dyDescent="0.35">
      <c r="A164" s="12">
        <v>159</v>
      </c>
      <c r="B164" s="4" t="s">
        <v>470</v>
      </c>
      <c r="C164" s="4" t="s">
        <v>355</v>
      </c>
      <c r="D164" s="4" t="s">
        <v>789</v>
      </c>
      <c r="E164" s="19">
        <v>1146</v>
      </c>
      <c r="H164" s="8"/>
      <c r="I164" s="4">
        <v>0</v>
      </c>
      <c r="J164" s="8"/>
      <c r="N164" s="10">
        <v>575.40000000000009</v>
      </c>
      <c r="O164" s="7">
        <v>0</v>
      </c>
      <c r="P164" s="10">
        <v>570.6</v>
      </c>
      <c r="Q164" s="7">
        <v>0</v>
      </c>
      <c r="R164" s="10"/>
      <c r="S164" s="10">
        <v>1146</v>
      </c>
      <c r="U164" s="10" t="s">
        <v>893</v>
      </c>
      <c r="V164" s="7" t="s">
        <v>893</v>
      </c>
      <c r="W164" s="10" t="s">
        <v>893</v>
      </c>
      <c r="X164" s="7" t="s">
        <v>893</v>
      </c>
      <c r="Y164" s="10">
        <v>0</v>
      </c>
      <c r="Z164" s="10"/>
      <c r="AA164" s="10"/>
      <c r="AB164" s="10">
        <v>0</v>
      </c>
      <c r="AC164" s="10"/>
      <c r="AD164" s="10">
        <f t="shared" si="8"/>
        <v>1146</v>
      </c>
      <c r="AE164" s="10">
        <f t="shared" si="9"/>
        <v>229.2</v>
      </c>
    </row>
    <row r="165" spans="1:31" x14ac:dyDescent="0.35">
      <c r="A165" s="12">
        <v>160</v>
      </c>
      <c r="B165" s="4" t="s">
        <v>471</v>
      </c>
      <c r="C165" s="4" t="s">
        <v>472</v>
      </c>
      <c r="D165" s="4" t="s">
        <v>790</v>
      </c>
      <c r="E165" s="19">
        <v>1141.3000000000002</v>
      </c>
      <c r="H165" s="8"/>
      <c r="I165" s="4">
        <v>0</v>
      </c>
      <c r="J165" s="8"/>
      <c r="N165" s="10">
        <v>565.6</v>
      </c>
      <c r="O165" s="7">
        <v>0</v>
      </c>
      <c r="P165" s="10">
        <v>575.70000000000005</v>
      </c>
      <c r="Q165" s="7">
        <v>0</v>
      </c>
      <c r="R165" s="10"/>
      <c r="S165" s="10">
        <v>1141.3000000000002</v>
      </c>
      <c r="U165" s="10" t="s">
        <v>893</v>
      </c>
      <c r="V165" s="7" t="s">
        <v>893</v>
      </c>
      <c r="W165" s="10" t="s">
        <v>893</v>
      </c>
      <c r="X165" s="7" t="s">
        <v>893</v>
      </c>
      <c r="Y165" s="10">
        <v>0</v>
      </c>
      <c r="Z165" s="10"/>
      <c r="AA165" s="10"/>
      <c r="AB165" s="10">
        <v>0</v>
      </c>
      <c r="AC165" s="10"/>
      <c r="AD165" s="10">
        <f t="shared" si="8"/>
        <v>1141.3000000000002</v>
      </c>
      <c r="AE165" s="10">
        <f t="shared" si="9"/>
        <v>228.26000000000005</v>
      </c>
    </row>
    <row r="166" spans="1:31" x14ac:dyDescent="0.35">
      <c r="A166" s="12">
        <v>161</v>
      </c>
      <c r="B166" s="4" t="s">
        <v>473</v>
      </c>
      <c r="C166" s="4" t="s">
        <v>474</v>
      </c>
      <c r="D166" s="4" t="s">
        <v>791</v>
      </c>
      <c r="E166" s="19">
        <v>1139.8200000000002</v>
      </c>
      <c r="H166" s="8"/>
      <c r="I166" s="4">
        <v>0</v>
      </c>
      <c r="J166" s="8"/>
      <c r="N166" s="10">
        <v>562.92000000000007</v>
      </c>
      <c r="O166" s="7">
        <v>0</v>
      </c>
      <c r="P166" s="10">
        <v>576.90000000000009</v>
      </c>
      <c r="Q166" s="7">
        <v>0</v>
      </c>
      <c r="R166" s="10"/>
      <c r="S166" s="10">
        <v>1139.8200000000002</v>
      </c>
      <c r="U166" s="10" t="s">
        <v>893</v>
      </c>
      <c r="V166" s="7" t="s">
        <v>893</v>
      </c>
      <c r="W166" s="10" t="s">
        <v>893</v>
      </c>
      <c r="X166" s="7" t="s">
        <v>893</v>
      </c>
      <c r="Y166" s="10">
        <v>0</v>
      </c>
      <c r="Z166" s="10"/>
      <c r="AA166" s="10"/>
      <c r="AB166" s="10">
        <v>0</v>
      </c>
      <c r="AC166" s="10"/>
      <c r="AD166" s="10">
        <f t="shared" ref="AD166:AD180" si="10">SUM(G166,I166,N166,P166,U166,W166)-MIN(G166,I166,N166,P166,U166,W166)+K166+R166+AA166</f>
        <v>1139.8200000000002</v>
      </c>
      <c r="AE166" s="10">
        <f t="shared" ref="AE166:AE180" si="11">AD166/5</f>
        <v>227.96400000000003</v>
      </c>
    </row>
    <row r="167" spans="1:31" x14ac:dyDescent="0.35">
      <c r="A167" s="12">
        <v>162</v>
      </c>
      <c r="B167" s="4" t="s">
        <v>419</v>
      </c>
      <c r="C167" s="4" t="s">
        <v>159</v>
      </c>
      <c r="D167" s="4" t="s">
        <v>792</v>
      </c>
      <c r="E167" s="19">
        <v>1134.6999999999998</v>
      </c>
      <c r="H167" s="8"/>
      <c r="I167" s="4">
        <v>0</v>
      </c>
      <c r="J167" s="8"/>
      <c r="N167" s="10">
        <v>575.9</v>
      </c>
      <c r="O167" s="7">
        <v>0</v>
      </c>
      <c r="P167" s="10">
        <v>558.79999999999995</v>
      </c>
      <c r="Q167" s="7">
        <v>0</v>
      </c>
      <c r="R167" s="10"/>
      <c r="S167" s="10">
        <v>1134.6999999999998</v>
      </c>
      <c r="U167" s="10" t="s">
        <v>893</v>
      </c>
      <c r="V167" s="7" t="s">
        <v>893</v>
      </c>
      <c r="W167" s="10" t="s">
        <v>893</v>
      </c>
      <c r="X167" s="7" t="s">
        <v>893</v>
      </c>
      <c r="Y167" s="10">
        <v>0</v>
      </c>
      <c r="Z167" s="10"/>
      <c r="AA167" s="10"/>
      <c r="AB167" s="10">
        <v>0</v>
      </c>
      <c r="AC167" s="10"/>
      <c r="AD167" s="10">
        <f t="shared" si="10"/>
        <v>1134.6999999999998</v>
      </c>
      <c r="AE167" s="10">
        <f t="shared" si="11"/>
        <v>226.93999999999997</v>
      </c>
    </row>
    <row r="168" spans="1:31" x14ac:dyDescent="0.35">
      <c r="A168" s="12">
        <v>163</v>
      </c>
      <c r="B168" s="4" t="s">
        <v>475</v>
      </c>
      <c r="C168" s="4" t="s">
        <v>476</v>
      </c>
      <c r="D168" s="4" t="s">
        <v>793</v>
      </c>
      <c r="E168" s="19">
        <v>1124.4000000000001</v>
      </c>
      <c r="H168" s="8"/>
      <c r="I168" s="4">
        <v>0</v>
      </c>
      <c r="J168" s="8"/>
      <c r="N168" s="10">
        <v>564.29999999999995</v>
      </c>
      <c r="O168" s="7">
        <v>0</v>
      </c>
      <c r="P168" s="10">
        <v>560.1</v>
      </c>
      <c r="Q168" s="7">
        <v>0</v>
      </c>
      <c r="R168" s="10"/>
      <c r="S168" s="10">
        <v>1124.4000000000001</v>
      </c>
      <c r="U168" s="10" t="s">
        <v>893</v>
      </c>
      <c r="V168" s="7" t="s">
        <v>893</v>
      </c>
      <c r="W168" s="10" t="s">
        <v>893</v>
      </c>
      <c r="X168" s="7" t="s">
        <v>893</v>
      </c>
      <c r="Y168" s="10">
        <v>0</v>
      </c>
      <c r="Z168" s="10"/>
      <c r="AA168" s="10"/>
      <c r="AB168" s="10">
        <v>0</v>
      </c>
      <c r="AC168" s="10"/>
      <c r="AD168" s="10">
        <f t="shared" si="10"/>
        <v>1124.4000000000001</v>
      </c>
      <c r="AE168" s="10">
        <f t="shared" si="11"/>
        <v>224.88000000000002</v>
      </c>
    </row>
    <row r="169" spans="1:31" x14ac:dyDescent="0.35">
      <c r="A169" s="12">
        <v>164</v>
      </c>
      <c r="B169" s="4" t="s">
        <v>477</v>
      </c>
      <c r="C169" s="4" t="s">
        <v>367</v>
      </c>
      <c r="D169" s="4" t="s">
        <v>794</v>
      </c>
      <c r="E169" s="19">
        <v>1121.32</v>
      </c>
      <c r="H169" s="8"/>
      <c r="I169" s="4">
        <v>0</v>
      </c>
      <c r="J169" s="8"/>
      <c r="N169" s="10">
        <v>564.81999999999994</v>
      </c>
      <c r="O169" s="7">
        <v>0</v>
      </c>
      <c r="P169" s="10">
        <v>556.5</v>
      </c>
      <c r="Q169" s="7">
        <v>0</v>
      </c>
      <c r="R169" s="10"/>
      <c r="S169" s="10">
        <v>1121.32</v>
      </c>
      <c r="U169" s="10" t="s">
        <v>893</v>
      </c>
      <c r="V169" s="7" t="s">
        <v>893</v>
      </c>
      <c r="W169" s="10" t="s">
        <v>893</v>
      </c>
      <c r="X169" s="7" t="s">
        <v>893</v>
      </c>
      <c r="Y169" s="10">
        <v>0</v>
      </c>
      <c r="Z169" s="10"/>
      <c r="AA169" s="10"/>
      <c r="AB169" s="10">
        <v>0</v>
      </c>
      <c r="AC169" s="10"/>
      <c r="AD169" s="10">
        <f t="shared" si="10"/>
        <v>1121.32</v>
      </c>
      <c r="AE169" s="10">
        <f t="shared" si="11"/>
        <v>224.26399999999998</v>
      </c>
    </row>
    <row r="170" spans="1:31" x14ac:dyDescent="0.35">
      <c r="A170" s="12">
        <v>165</v>
      </c>
      <c r="B170" s="4" t="s">
        <v>478</v>
      </c>
      <c r="C170" s="4" t="s">
        <v>479</v>
      </c>
      <c r="D170" s="4" t="s">
        <v>795</v>
      </c>
      <c r="E170" s="19">
        <v>1118.5</v>
      </c>
      <c r="H170" s="8"/>
      <c r="I170" s="4">
        <v>0</v>
      </c>
      <c r="J170" s="8"/>
      <c r="N170" s="10">
        <v>541.19999999999993</v>
      </c>
      <c r="O170" s="7">
        <v>0</v>
      </c>
      <c r="P170" s="10">
        <v>577.30000000000007</v>
      </c>
      <c r="Q170" s="7">
        <v>0</v>
      </c>
      <c r="R170" s="10"/>
      <c r="S170" s="10">
        <v>1118.5</v>
      </c>
      <c r="U170" s="10" t="s">
        <v>893</v>
      </c>
      <c r="V170" s="7" t="s">
        <v>893</v>
      </c>
      <c r="W170" s="10" t="s">
        <v>893</v>
      </c>
      <c r="X170" s="7" t="s">
        <v>893</v>
      </c>
      <c r="Y170" s="10">
        <v>0</v>
      </c>
      <c r="Z170" s="10"/>
      <c r="AA170" s="10"/>
      <c r="AB170" s="10">
        <v>0</v>
      </c>
      <c r="AC170" s="10"/>
      <c r="AD170" s="10">
        <f t="shared" si="10"/>
        <v>1118.5</v>
      </c>
      <c r="AE170" s="10">
        <f t="shared" si="11"/>
        <v>223.7</v>
      </c>
    </row>
    <row r="171" spans="1:31" x14ac:dyDescent="0.35">
      <c r="A171" s="12">
        <v>166</v>
      </c>
      <c r="B171" s="4" t="s">
        <v>480</v>
      </c>
      <c r="C171" s="4" t="s">
        <v>481</v>
      </c>
      <c r="D171" s="4" t="s">
        <v>796</v>
      </c>
      <c r="E171" s="19">
        <v>1116.9000000000001</v>
      </c>
      <c r="H171" s="8"/>
      <c r="I171" s="4">
        <v>0</v>
      </c>
      <c r="J171" s="8"/>
      <c r="N171" s="10">
        <v>554.29999999999995</v>
      </c>
      <c r="O171" s="7">
        <v>0</v>
      </c>
      <c r="P171" s="10">
        <v>562.6</v>
      </c>
      <c r="Q171" s="7">
        <v>0</v>
      </c>
      <c r="R171" s="10"/>
      <c r="S171" s="10">
        <v>1116.9000000000001</v>
      </c>
      <c r="U171" s="10" t="s">
        <v>893</v>
      </c>
      <c r="V171" s="7" t="s">
        <v>893</v>
      </c>
      <c r="W171" s="10" t="s">
        <v>893</v>
      </c>
      <c r="X171" s="7" t="s">
        <v>893</v>
      </c>
      <c r="Y171" s="10">
        <v>0</v>
      </c>
      <c r="Z171" s="10"/>
      <c r="AA171" s="10"/>
      <c r="AB171" s="10">
        <v>0</v>
      </c>
      <c r="AC171" s="10"/>
      <c r="AD171" s="10">
        <f t="shared" si="10"/>
        <v>1116.9000000000001</v>
      </c>
      <c r="AE171" s="10">
        <f t="shared" si="11"/>
        <v>223.38000000000002</v>
      </c>
    </row>
    <row r="172" spans="1:31" x14ac:dyDescent="0.35">
      <c r="A172" s="12">
        <v>167</v>
      </c>
      <c r="B172" s="4" t="s">
        <v>290</v>
      </c>
      <c r="C172" s="4" t="s">
        <v>482</v>
      </c>
      <c r="D172" s="4" t="s">
        <v>797</v>
      </c>
      <c r="E172" s="19">
        <v>1090.0999999999999</v>
      </c>
      <c r="H172" s="8"/>
      <c r="I172" s="4">
        <v>0</v>
      </c>
      <c r="J172" s="8"/>
      <c r="N172" s="10">
        <v>533.30000000000007</v>
      </c>
      <c r="O172" s="7">
        <v>0</v>
      </c>
      <c r="P172" s="10">
        <v>556.79999999999995</v>
      </c>
      <c r="Q172" s="7">
        <v>0</v>
      </c>
      <c r="R172" s="10"/>
      <c r="S172" s="10">
        <v>1090.0999999999999</v>
      </c>
      <c r="U172" s="10" t="s">
        <v>893</v>
      </c>
      <c r="V172" s="7" t="s">
        <v>893</v>
      </c>
      <c r="W172" s="10" t="s">
        <v>893</v>
      </c>
      <c r="X172" s="7" t="s">
        <v>893</v>
      </c>
      <c r="Y172" s="10">
        <v>0</v>
      </c>
      <c r="Z172" s="10"/>
      <c r="AA172" s="10"/>
      <c r="AB172" s="10">
        <v>0</v>
      </c>
      <c r="AC172" s="10"/>
      <c r="AD172" s="10">
        <f t="shared" si="10"/>
        <v>1090.0999999999999</v>
      </c>
      <c r="AE172" s="10">
        <f t="shared" si="11"/>
        <v>218.01999999999998</v>
      </c>
    </row>
    <row r="173" spans="1:31" x14ac:dyDescent="0.35">
      <c r="A173" s="12">
        <v>168</v>
      </c>
      <c r="B173" s="4" t="s">
        <v>483</v>
      </c>
      <c r="C173" s="4" t="s">
        <v>218</v>
      </c>
      <c r="D173" s="4" t="s">
        <v>798</v>
      </c>
      <c r="E173" s="19">
        <v>1041.8</v>
      </c>
      <c r="H173" s="8"/>
      <c r="I173" s="4">
        <v>0</v>
      </c>
      <c r="J173" s="8"/>
      <c r="N173" s="10">
        <v>508.2</v>
      </c>
      <c r="O173" s="7">
        <v>0</v>
      </c>
      <c r="P173" s="10">
        <v>533.6</v>
      </c>
      <c r="Q173" s="7">
        <v>0</v>
      </c>
      <c r="R173" s="10"/>
      <c r="S173" s="10">
        <v>1041.8</v>
      </c>
      <c r="U173" s="10">
        <v>0</v>
      </c>
      <c r="V173" s="7"/>
      <c r="W173" s="10" t="s">
        <v>893</v>
      </c>
      <c r="X173" s="7"/>
      <c r="Y173" s="10"/>
      <c r="Z173" s="10"/>
      <c r="AA173" s="10"/>
      <c r="AB173" s="10"/>
      <c r="AC173" s="10"/>
      <c r="AD173" s="10">
        <f t="shared" si="10"/>
        <v>1041.8</v>
      </c>
      <c r="AE173" s="10">
        <f t="shared" si="11"/>
        <v>208.35999999999999</v>
      </c>
    </row>
    <row r="174" spans="1:31" x14ac:dyDescent="0.35">
      <c r="A174" s="12">
        <v>169</v>
      </c>
      <c r="B174" s="4" t="s">
        <v>484</v>
      </c>
      <c r="C174" s="4" t="s">
        <v>485</v>
      </c>
      <c r="D174" s="4" t="s">
        <v>799</v>
      </c>
      <c r="E174" s="19">
        <v>1007.5</v>
      </c>
      <c r="H174" s="8"/>
      <c r="I174" s="4">
        <v>0</v>
      </c>
      <c r="J174" s="8"/>
      <c r="N174" s="10">
        <v>505.20000000000005</v>
      </c>
      <c r="O174" s="7">
        <v>0</v>
      </c>
      <c r="P174" s="10">
        <v>502.29999999999995</v>
      </c>
      <c r="Q174" s="7">
        <v>0</v>
      </c>
      <c r="R174" s="10"/>
      <c r="S174" s="10">
        <v>1007.5</v>
      </c>
      <c r="U174" s="10">
        <v>0</v>
      </c>
      <c r="V174" s="7"/>
      <c r="W174" s="10" t="s">
        <v>893</v>
      </c>
      <c r="X174" s="7"/>
      <c r="Y174" s="10"/>
      <c r="Z174" s="10"/>
      <c r="AA174" s="10"/>
      <c r="AB174" s="10"/>
      <c r="AC174" s="10"/>
      <c r="AD174" s="10">
        <f t="shared" si="10"/>
        <v>1007.5</v>
      </c>
      <c r="AE174" s="10">
        <f t="shared" si="11"/>
        <v>201.5</v>
      </c>
    </row>
    <row r="175" spans="1:31" x14ac:dyDescent="0.35">
      <c r="A175" s="12">
        <v>170</v>
      </c>
      <c r="B175" s="4" t="s">
        <v>486</v>
      </c>
      <c r="C175" s="4" t="s">
        <v>487</v>
      </c>
      <c r="D175" s="4" t="s">
        <v>800</v>
      </c>
      <c r="E175" s="19">
        <v>602.6</v>
      </c>
      <c r="H175" s="8"/>
      <c r="I175" s="4">
        <v>0</v>
      </c>
      <c r="J175" s="8"/>
      <c r="N175" s="10">
        <v>602.6</v>
      </c>
      <c r="O175" s="7">
        <v>0</v>
      </c>
      <c r="P175" s="10">
        <v>0</v>
      </c>
      <c r="Q175" s="7">
        <v>0</v>
      </c>
      <c r="R175" s="10"/>
      <c r="S175" s="10">
        <v>602.6</v>
      </c>
      <c r="U175" s="10" t="s">
        <v>893</v>
      </c>
      <c r="V175" s="7" t="s">
        <v>893</v>
      </c>
      <c r="W175" s="10" t="s">
        <v>893</v>
      </c>
      <c r="X175" s="7" t="s">
        <v>893</v>
      </c>
      <c r="Y175" s="10"/>
      <c r="Z175" s="10"/>
      <c r="AA175" s="10"/>
      <c r="AB175" s="10">
        <v>0</v>
      </c>
      <c r="AC175" s="10"/>
      <c r="AD175" s="10">
        <f t="shared" si="10"/>
        <v>602.6</v>
      </c>
      <c r="AE175" s="10">
        <f t="shared" si="11"/>
        <v>120.52000000000001</v>
      </c>
    </row>
    <row r="176" spans="1:31" x14ac:dyDescent="0.35">
      <c r="A176" s="12">
        <v>171</v>
      </c>
      <c r="B176" s="4" t="s">
        <v>488</v>
      </c>
      <c r="C176" s="4" t="s">
        <v>209</v>
      </c>
      <c r="D176" s="4" t="s">
        <v>801</v>
      </c>
      <c r="E176" s="19">
        <v>595.70000000000005</v>
      </c>
      <c r="H176" s="8"/>
      <c r="I176" s="4">
        <v>0</v>
      </c>
      <c r="J176" s="8"/>
      <c r="N176" s="10">
        <v>595.70000000000005</v>
      </c>
      <c r="O176" s="7">
        <v>0</v>
      </c>
      <c r="P176" s="10">
        <v>0</v>
      </c>
      <c r="Q176" s="7">
        <v>0</v>
      </c>
      <c r="R176" s="10"/>
      <c r="S176" s="10">
        <v>595.70000000000005</v>
      </c>
      <c r="U176" s="10" t="s">
        <v>893</v>
      </c>
      <c r="V176" s="7" t="s">
        <v>893</v>
      </c>
      <c r="W176" s="10" t="s">
        <v>893</v>
      </c>
      <c r="X176" s="7" t="s">
        <v>893</v>
      </c>
      <c r="Y176" s="10"/>
      <c r="Z176" s="10"/>
      <c r="AA176" s="10"/>
      <c r="AB176" s="10">
        <v>0</v>
      </c>
      <c r="AC176" s="10"/>
      <c r="AD176" s="10">
        <f t="shared" si="10"/>
        <v>595.70000000000005</v>
      </c>
      <c r="AE176" s="10">
        <f t="shared" si="11"/>
        <v>119.14000000000001</v>
      </c>
    </row>
    <row r="177" spans="1:31" x14ac:dyDescent="0.35">
      <c r="A177" s="12">
        <v>172</v>
      </c>
      <c r="B177" s="4" t="s">
        <v>489</v>
      </c>
      <c r="C177" s="4" t="s">
        <v>490</v>
      </c>
      <c r="D177" s="4" t="s">
        <v>802</v>
      </c>
      <c r="E177" s="19">
        <v>592.6</v>
      </c>
      <c r="H177" s="8"/>
      <c r="I177" s="4">
        <v>0</v>
      </c>
      <c r="J177" s="8"/>
      <c r="N177" s="10">
        <v>592.6</v>
      </c>
      <c r="O177" s="7">
        <v>0</v>
      </c>
      <c r="P177" s="10">
        <v>0</v>
      </c>
      <c r="Q177" s="7">
        <v>0</v>
      </c>
      <c r="R177" s="10"/>
      <c r="S177" s="10">
        <v>592.6</v>
      </c>
      <c r="U177" s="10" t="s">
        <v>893</v>
      </c>
      <c r="V177" s="7" t="s">
        <v>893</v>
      </c>
      <c r="W177" s="10" t="s">
        <v>893</v>
      </c>
      <c r="X177" s="7" t="s">
        <v>893</v>
      </c>
      <c r="Y177" s="10"/>
      <c r="Z177" s="10"/>
      <c r="AA177" s="10"/>
      <c r="AB177" s="10">
        <v>0</v>
      </c>
      <c r="AC177" s="10"/>
      <c r="AD177" s="10">
        <f t="shared" si="10"/>
        <v>592.6</v>
      </c>
      <c r="AE177" s="10">
        <f t="shared" si="11"/>
        <v>118.52000000000001</v>
      </c>
    </row>
    <row r="178" spans="1:31" x14ac:dyDescent="0.35">
      <c r="A178" s="12">
        <v>173</v>
      </c>
      <c r="B178" s="4" t="s">
        <v>491</v>
      </c>
      <c r="C178" s="4" t="s">
        <v>492</v>
      </c>
      <c r="D178" s="4" t="s">
        <v>803</v>
      </c>
      <c r="E178" s="19">
        <v>592</v>
      </c>
      <c r="H178" s="8"/>
      <c r="I178" s="4">
        <v>0</v>
      </c>
      <c r="J178" s="8"/>
      <c r="N178" s="10">
        <v>592</v>
      </c>
      <c r="O178" s="7">
        <v>0</v>
      </c>
      <c r="P178" s="10">
        <v>0</v>
      </c>
      <c r="Q178" s="7">
        <v>0</v>
      </c>
      <c r="R178" s="10"/>
      <c r="S178" s="10">
        <v>592</v>
      </c>
      <c r="U178" s="10" t="s">
        <v>893</v>
      </c>
      <c r="V178" s="7" t="s">
        <v>893</v>
      </c>
      <c r="W178" s="10" t="s">
        <v>893</v>
      </c>
      <c r="X178" s="7" t="s">
        <v>893</v>
      </c>
      <c r="Y178" s="10"/>
      <c r="Z178" s="10"/>
      <c r="AA178" s="10"/>
      <c r="AB178" s="10">
        <v>0</v>
      </c>
      <c r="AC178" s="10"/>
      <c r="AD178" s="10">
        <f t="shared" si="10"/>
        <v>592</v>
      </c>
      <c r="AE178" s="10">
        <f t="shared" si="11"/>
        <v>118.4</v>
      </c>
    </row>
    <row r="179" spans="1:31" x14ac:dyDescent="0.35">
      <c r="A179" s="12">
        <v>174</v>
      </c>
      <c r="B179" s="4" t="s">
        <v>366</v>
      </c>
      <c r="C179" s="4" t="s">
        <v>493</v>
      </c>
      <c r="D179" s="4" t="s">
        <v>804</v>
      </c>
      <c r="E179" s="19">
        <v>555.20000000000005</v>
      </c>
      <c r="H179" s="8"/>
      <c r="I179" s="4">
        <v>0</v>
      </c>
      <c r="J179" s="8"/>
      <c r="N179" s="10">
        <v>555.20000000000005</v>
      </c>
      <c r="O179" s="7">
        <v>0</v>
      </c>
      <c r="P179" s="10">
        <v>0</v>
      </c>
      <c r="Q179" s="7">
        <v>0</v>
      </c>
      <c r="R179" s="10"/>
      <c r="S179" s="10">
        <v>555.20000000000005</v>
      </c>
      <c r="U179" s="10" t="s">
        <v>893</v>
      </c>
      <c r="V179" s="7" t="s">
        <v>893</v>
      </c>
      <c r="W179" s="10" t="s">
        <v>893</v>
      </c>
      <c r="X179" s="7" t="s">
        <v>893</v>
      </c>
      <c r="Y179" s="10"/>
      <c r="Z179" s="10"/>
      <c r="AA179" s="10"/>
      <c r="AB179" s="10">
        <v>0</v>
      </c>
      <c r="AC179" s="10"/>
      <c r="AD179" s="10">
        <f t="shared" si="10"/>
        <v>555.20000000000005</v>
      </c>
      <c r="AE179" s="10">
        <f t="shared" si="11"/>
        <v>111.04</v>
      </c>
    </row>
    <row r="180" spans="1:31" x14ac:dyDescent="0.35">
      <c r="A180" s="12">
        <v>175</v>
      </c>
      <c r="B180" s="4" t="s">
        <v>494</v>
      </c>
      <c r="C180" s="4" t="s">
        <v>495</v>
      </c>
      <c r="D180" s="4" t="s">
        <v>805</v>
      </c>
      <c r="E180" s="19">
        <v>551.4</v>
      </c>
      <c r="H180" s="8"/>
      <c r="I180" s="4">
        <v>0</v>
      </c>
      <c r="J180" s="8"/>
      <c r="N180" s="10">
        <v>551.4</v>
      </c>
      <c r="O180" s="7">
        <v>0</v>
      </c>
      <c r="P180" s="10">
        <v>0</v>
      </c>
      <c r="Q180" s="7">
        <v>0</v>
      </c>
      <c r="R180" s="10"/>
      <c r="S180" s="10">
        <v>551.4</v>
      </c>
      <c r="U180" s="10" t="s">
        <v>893</v>
      </c>
      <c r="V180" s="7" t="s">
        <v>893</v>
      </c>
      <c r="W180" s="10" t="s">
        <v>893</v>
      </c>
      <c r="X180" s="7" t="s">
        <v>893</v>
      </c>
      <c r="Y180" s="10"/>
      <c r="Z180" s="10"/>
      <c r="AA180" s="10"/>
      <c r="AB180" s="10">
        <v>0</v>
      </c>
      <c r="AC180" s="10"/>
      <c r="AD180" s="10">
        <f t="shared" si="10"/>
        <v>551.4</v>
      </c>
      <c r="AE180" s="10">
        <f t="shared" si="11"/>
        <v>110.28</v>
      </c>
    </row>
    <row r="181" spans="1:31" x14ac:dyDescent="0.35">
      <c r="U181" s="10"/>
      <c r="W181" s="10"/>
    </row>
    <row r="182" spans="1:31" x14ac:dyDescent="0.35">
      <c r="U182" s="10"/>
      <c r="W182" s="10"/>
    </row>
    <row r="183" spans="1:31" x14ac:dyDescent="0.35">
      <c r="U183" s="10"/>
      <c r="W183" s="10"/>
    </row>
    <row r="184" spans="1:31" x14ac:dyDescent="0.35">
      <c r="U184" s="10"/>
      <c r="W184" s="10"/>
    </row>
    <row r="185" spans="1:31" x14ac:dyDescent="0.35">
      <c r="U185" s="10"/>
      <c r="W185" s="10"/>
    </row>
    <row r="186" spans="1:31" x14ac:dyDescent="0.35">
      <c r="U186" s="10"/>
      <c r="W186" s="10"/>
    </row>
    <row r="187" spans="1:31" x14ac:dyDescent="0.35">
      <c r="U187" s="10"/>
      <c r="W187" s="10"/>
    </row>
    <row r="188" spans="1:31" x14ac:dyDescent="0.35">
      <c r="U188" s="10"/>
      <c r="W188" s="10"/>
    </row>
    <row r="189" spans="1:31" x14ac:dyDescent="0.35">
      <c r="U189" s="10"/>
      <c r="W189" s="10"/>
    </row>
    <row r="190" spans="1:31" x14ac:dyDescent="0.35">
      <c r="U190" s="10"/>
      <c r="W190" s="10"/>
    </row>
    <row r="191" spans="1:31" x14ac:dyDescent="0.35">
      <c r="U191" s="10"/>
      <c r="W191" s="10"/>
    </row>
    <row r="192" spans="1:31" x14ac:dyDescent="0.35">
      <c r="U192" s="10"/>
      <c r="W192" s="10"/>
    </row>
    <row r="193" spans="21:23" x14ac:dyDescent="0.35">
      <c r="U193" s="10"/>
      <c r="W193" s="10"/>
    </row>
    <row r="194" spans="21:23" x14ac:dyDescent="0.35">
      <c r="U194" s="10"/>
      <c r="W194" s="10"/>
    </row>
    <row r="195" spans="21:23" x14ac:dyDescent="0.35">
      <c r="U195" s="10"/>
      <c r="W195" s="10"/>
    </row>
    <row r="196" spans="21:23" x14ac:dyDescent="0.35">
      <c r="U196" s="10"/>
      <c r="W196" s="10"/>
    </row>
    <row r="197" spans="21:23" x14ac:dyDescent="0.35">
      <c r="U197" s="10"/>
      <c r="W197" s="10"/>
    </row>
    <row r="198" spans="21:23" x14ac:dyDescent="0.35">
      <c r="U198" s="10"/>
      <c r="W198" s="10"/>
    </row>
    <row r="199" spans="21:23" x14ac:dyDescent="0.35">
      <c r="U199" s="10"/>
      <c r="W199" s="10"/>
    </row>
    <row r="200" spans="21:23" x14ac:dyDescent="0.35">
      <c r="U200" s="10"/>
      <c r="W200" s="10"/>
    </row>
    <row r="201" spans="21:23" x14ac:dyDescent="0.35">
      <c r="U201" s="10"/>
      <c r="W201" s="10"/>
    </row>
    <row r="202" spans="21:23" x14ac:dyDescent="0.35">
      <c r="U202" s="10"/>
      <c r="W202" s="10"/>
    </row>
    <row r="203" spans="21:23" x14ac:dyDescent="0.35">
      <c r="U203" s="10"/>
      <c r="W203" s="10"/>
    </row>
    <row r="204" spans="21:23" x14ac:dyDescent="0.35">
      <c r="U204" s="10"/>
      <c r="W204" s="10"/>
    </row>
    <row r="205" spans="21:23" x14ac:dyDescent="0.35">
      <c r="U205" s="10"/>
      <c r="W205" s="10"/>
    </row>
    <row r="206" spans="21:23" x14ac:dyDescent="0.35">
      <c r="U206" s="10"/>
      <c r="W206" s="10"/>
    </row>
    <row r="207" spans="21:23" x14ac:dyDescent="0.35">
      <c r="U207" s="10"/>
      <c r="W207" s="10"/>
    </row>
    <row r="208" spans="21:23" x14ac:dyDescent="0.35">
      <c r="U208" s="10"/>
      <c r="W208" s="10"/>
    </row>
    <row r="209" spans="21:23" x14ac:dyDescent="0.35">
      <c r="U209" s="10"/>
      <c r="W209" s="10"/>
    </row>
    <row r="210" spans="21:23" x14ac:dyDescent="0.35">
      <c r="U210" s="10"/>
      <c r="W210" s="10"/>
    </row>
    <row r="211" spans="21:23" x14ac:dyDescent="0.35">
      <c r="U211" s="10"/>
      <c r="W211" s="10"/>
    </row>
    <row r="212" spans="21:23" x14ac:dyDescent="0.35">
      <c r="U212" s="10"/>
      <c r="W212" s="10"/>
    </row>
    <row r="213" spans="21:23" x14ac:dyDescent="0.35">
      <c r="U213" s="10"/>
      <c r="W213" s="10"/>
    </row>
    <row r="214" spans="21:23" x14ac:dyDescent="0.35">
      <c r="U214" s="10"/>
      <c r="W214" s="10"/>
    </row>
    <row r="215" spans="21:23" x14ac:dyDescent="0.35">
      <c r="U215" s="10"/>
      <c r="W215" s="10"/>
    </row>
    <row r="216" spans="21:23" x14ac:dyDescent="0.35">
      <c r="U216" s="10"/>
      <c r="W216" s="10"/>
    </row>
    <row r="217" spans="21:23" x14ac:dyDescent="0.35">
      <c r="U217" s="10"/>
      <c r="W217" s="10"/>
    </row>
    <row r="218" spans="21:23" x14ac:dyDescent="0.35">
      <c r="U218" s="10"/>
      <c r="W218" s="10"/>
    </row>
    <row r="219" spans="21:23" x14ac:dyDescent="0.35">
      <c r="U219" s="10"/>
      <c r="W219" s="10"/>
    </row>
    <row r="220" spans="21:23" x14ac:dyDescent="0.35">
      <c r="U220" s="10"/>
      <c r="W220" s="10"/>
    </row>
    <row r="221" spans="21:23" x14ac:dyDescent="0.35">
      <c r="U221" s="10"/>
      <c r="W221" s="10"/>
    </row>
    <row r="222" spans="21:23" x14ac:dyDescent="0.35">
      <c r="U222" s="10"/>
      <c r="W222" s="10"/>
    </row>
    <row r="223" spans="21:23" x14ac:dyDescent="0.35">
      <c r="U223" s="10"/>
      <c r="W223" s="10"/>
    </row>
    <row r="224" spans="21:23" x14ac:dyDescent="0.35">
      <c r="U224" s="10"/>
      <c r="W224" s="10"/>
    </row>
    <row r="225" spans="21:23" x14ac:dyDescent="0.35">
      <c r="U225" s="10"/>
      <c r="W225" s="10"/>
    </row>
    <row r="226" spans="21:23" x14ac:dyDescent="0.35">
      <c r="U226" s="10"/>
      <c r="W226" s="10"/>
    </row>
    <row r="227" spans="21:23" x14ac:dyDescent="0.35">
      <c r="U227" s="10"/>
      <c r="W227" s="10"/>
    </row>
    <row r="228" spans="21:23" x14ac:dyDescent="0.35">
      <c r="U228" s="10"/>
      <c r="W228" s="10"/>
    </row>
    <row r="229" spans="21:23" x14ac:dyDescent="0.35">
      <c r="U229" s="10"/>
      <c r="W229" s="10"/>
    </row>
    <row r="230" spans="21:23" x14ac:dyDescent="0.35">
      <c r="U230" s="10"/>
      <c r="W230" s="10"/>
    </row>
    <row r="231" spans="21:23" x14ac:dyDescent="0.35">
      <c r="U231" s="10"/>
      <c r="W231" s="10"/>
    </row>
    <row r="232" spans="21:23" x14ac:dyDescent="0.35">
      <c r="U232" s="10"/>
      <c r="W232" s="10"/>
    </row>
    <row r="233" spans="21:23" x14ac:dyDescent="0.35">
      <c r="U233" s="10"/>
      <c r="W233" s="10"/>
    </row>
    <row r="234" spans="21:23" x14ac:dyDescent="0.35">
      <c r="U234" s="10"/>
      <c r="W234" s="10"/>
    </row>
    <row r="235" spans="21:23" x14ac:dyDescent="0.35">
      <c r="U235" s="10"/>
      <c r="W235" s="10"/>
    </row>
    <row r="236" spans="21:23" x14ac:dyDescent="0.35">
      <c r="U236" s="10"/>
      <c r="W236" s="10"/>
    </row>
    <row r="237" spans="21:23" x14ac:dyDescent="0.35">
      <c r="U237" s="10"/>
      <c r="W237" s="10"/>
    </row>
    <row r="238" spans="21:23" x14ac:dyDescent="0.35">
      <c r="U238" s="10"/>
      <c r="W238" s="10"/>
    </row>
    <row r="239" spans="21:23" x14ac:dyDescent="0.35">
      <c r="U239" s="10"/>
      <c r="W239" s="10"/>
    </row>
    <row r="240" spans="21:23" x14ac:dyDescent="0.35">
      <c r="U240" s="10"/>
      <c r="W240" s="10"/>
    </row>
    <row r="241" spans="21:23" x14ac:dyDescent="0.35">
      <c r="U241" s="10"/>
      <c r="W241" s="10"/>
    </row>
    <row r="242" spans="21:23" x14ac:dyDescent="0.35">
      <c r="U242" s="10"/>
      <c r="W242" s="10"/>
    </row>
    <row r="243" spans="21:23" x14ac:dyDescent="0.35">
      <c r="U243" s="10"/>
      <c r="W243" s="10"/>
    </row>
    <row r="244" spans="21:23" x14ac:dyDescent="0.35">
      <c r="U244" s="10"/>
      <c r="W244" s="10"/>
    </row>
    <row r="245" spans="21:23" x14ac:dyDescent="0.35">
      <c r="U245" s="10"/>
      <c r="W245" s="10"/>
    </row>
    <row r="246" spans="21:23" x14ac:dyDescent="0.35">
      <c r="U246" s="10"/>
      <c r="W246" s="10"/>
    </row>
    <row r="247" spans="21:23" x14ac:dyDescent="0.35">
      <c r="U247" s="10"/>
      <c r="W247" s="10"/>
    </row>
    <row r="248" spans="21:23" x14ac:dyDescent="0.35">
      <c r="U248" s="10"/>
      <c r="W248" s="10"/>
    </row>
    <row r="249" spans="21:23" x14ac:dyDescent="0.35">
      <c r="U249" s="10"/>
      <c r="W249" s="10"/>
    </row>
    <row r="250" spans="21:23" x14ac:dyDescent="0.35">
      <c r="U250" s="10"/>
      <c r="W250" s="10"/>
    </row>
    <row r="251" spans="21:23" x14ac:dyDescent="0.35">
      <c r="U251" s="10"/>
      <c r="W251" s="10"/>
    </row>
    <row r="252" spans="21:23" x14ac:dyDescent="0.35">
      <c r="U252" s="10"/>
      <c r="W252" s="10"/>
    </row>
    <row r="253" spans="21:23" x14ac:dyDescent="0.35">
      <c r="U253" s="10"/>
      <c r="W253" s="10"/>
    </row>
    <row r="254" spans="21:23" x14ac:dyDescent="0.35">
      <c r="U254" s="10"/>
      <c r="W254" s="10"/>
    </row>
    <row r="255" spans="21:23" x14ac:dyDescent="0.35">
      <c r="U255" s="10"/>
      <c r="W255" s="10"/>
    </row>
    <row r="256" spans="21:23" x14ac:dyDescent="0.35">
      <c r="U256" s="10"/>
      <c r="W256" s="10"/>
    </row>
    <row r="257" spans="21:23" x14ac:dyDescent="0.35">
      <c r="U257" s="10"/>
      <c r="W257" s="10"/>
    </row>
    <row r="258" spans="21:23" x14ac:dyDescent="0.35">
      <c r="U258" s="10"/>
      <c r="W258" s="10"/>
    </row>
    <row r="259" spans="21:23" x14ac:dyDescent="0.35">
      <c r="U259" s="10"/>
      <c r="W259" s="10"/>
    </row>
    <row r="260" spans="21:23" x14ac:dyDescent="0.35">
      <c r="U260" s="10"/>
      <c r="W260" s="10"/>
    </row>
    <row r="261" spans="21:23" x14ac:dyDescent="0.35">
      <c r="U261" s="10"/>
      <c r="W261" s="10"/>
    </row>
    <row r="262" spans="21:23" x14ac:dyDescent="0.35">
      <c r="U262" s="10"/>
      <c r="W262" s="10"/>
    </row>
    <row r="263" spans="21:23" x14ac:dyDescent="0.35">
      <c r="U263" s="10"/>
      <c r="W263" s="10"/>
    </row>
    <row r="264" spans="21:23" x14ac:dyDescent="0.35">
      <c r="U264" s="10"/>
      <c r="W264" s="10"/>
    </row>
    <row r="265" spans="21:23" x14ac:dyDescent="0.35">
      <c r="U265" s="10"/>
      <c r="W265" s="10"/>
    </row>
    <row r="266" spans="21:23" x14ac:dyDescent="0.35">
      <c r="U266" s="10"/>
      <c r="W266" s="10"/>
    </row>
    <row r="267" spans="21:23" x14ac:dyDescent="0.35">
      <c r="U267" s="10"/>
      <c r="W267" s="10"/>
    </row>
    <row r="268" spans="21:23" x14ac:dyDescent="0.35">
      <c r="U268" s="10"/>
      <c r="W268" s="10"/>
    </row>
    <row r="269" spans="21:23" x14ac:dyDescent="0.35">
      <c r="U269" s="10"/>
      <c r="W269" s="10"/>
    </row>
    <row r="270" spans="21:23" x14ac:dyDescent="0.35">
      <c r="U270" s="10"/>
      <c r="W270" s="10"/>
    </row>
    <row r="271" spans="21:23" x14ac:dyDescent="0.35">
      <c r="U271" s="10"/>
      <c r="W271" s="10"/>
    </row>
    <row r="272" spans="21:23" x14ac:dyDescent="0.35">
      <c r="U272" s="10"/>
      <c r="W272" s="10"/>
    </row>
    <row r="273" spans="21:23" x14ac:dyDescent="0.35">
      <c r="U273" s="10"/>
      <c r="W273" s="10"/>
    </row>
    <row r="274" spans="21:23" x14ac:dyDescent="0.35">
      <c r="U274" s="10"/>
      <c r="W274" s="10"/>
    </row>
    <row r="275" spans="21:23" x14ac:dyDescent="0.35">
      <c r="U275" s="10"/>
      <c r="W275" s="10"/>
    </row>
    <row r="276" spans="21:23" x14ac:dyDescent="0.35">
      <c r="U276" s="10"/>
      <c r="W276" s="10"/>
    </row>
    <row r="277" spans="21:23" x14ac:dyDescent="0.35">
      <c r="U277" s="10"/>
      <c r="W277" s="10"/>
    </row>
    <row r="278" spans="21:23" x14ac:dyDescent="0.35">
      <c r="U278" s="10"/>
      <c r="W278" s="10"/>
    </row>
    <row r="279" spans="21:23" x14ac:dyDescent="0.35">
      <c r="U279" s="10"/>
      <c r="W279" s="10"/>
    </row>
    <row r="280" spans="21:23" x14ac:dyDescent="0.35">
      <c r="U280" s="10"/>
      <c r="W280" s="10"/>
    </row>
    <row r="281" spans="21:23" x14ac:dyDescent="0.35">
      <c r="U281" s="10"/>
    </row>
    <row r="282" spans="21:23" x14ac:dyDescent="0.35">
      <c r="U282" s="10"/>
    </row>
    <row r="283" spans="21:23" x14ac:dyDescent="0.35">
      <c r="U283" s="10"/>
    </row>
    <row r="284" spans="21:23" x14ac:dyDescent="0.35">
      <c r="U284" s="10"/>
    </row>
    <row r="285" spans="21:23" x14ac:dyDescent="0.35">
      <c r="U285" s="10"/>
    </row>
    <row r="286" spans="21:23" x14ac:dyDescent="0.35">
      <c r="U286" s="10"/>
    </row>
    <row r="287" spans="21:23" x14ac:dyDescent="0.35">
      <c r="U287" s="10"/>
    </row>
    <row r="288" spans="21:23" x14ac:dyDescent="0.35">
      <c r="U288" s="10"/>
    </row>
    <row r="289" spans="21:21" x14ac:dyDescent="0.35">
      <c r="U289" s="10"/>
    </row>
    <row r="290" spans="21:21" x14ac:dyDescent="0.35">
      <c r="U290" s="10"/>
    </row>
    <row r="291" spans="21:21" x14ac:dyDescent="0.35">
      <c r="U291" s="10"/>
    </row>
    <row r="292" spans="21:21" x14ac:dyDescent="0.35">
      <c r="U292" s="10"/>
    </row>
    <row r="293" spans="21:21" x14ac:dyDescent="0.35">
      <c r="U293" s="10"/>
    </row>
    <row r="294" spans="21:21" x14ac:dyDescent="0.35">
      <c r="U294" s="10"/>
    </row>
    <row r="295" spans="21:21" x14ac:dyDescent="0.35">
      <c r="U295" s="10"/>
    </row>
    <row r="296" spans="21:21" x14ac:dyDescent="0.35">
      <c r="U296" s="10"/>
    </row>
    <row r="297" spans="21:21" x14ac:dyDescent="0.35">
      <c r="U297" s="10"/>
    </row>
    <row r="298" spans="21:21" x14ac:dyDescent="0.35">
      <c r="U298" s="10"/>
    </row>
    <row r="299" spans="21:21" x14ac:dyDescent="0.35">
      <c r="U299" s="10"/>
    </row>
    <row r="300" spans="21:21" x14ac:dyDescent="0.35">
      <c r="U300" s="10"/>
    </row>
    <row r="301" spans="21:21" x14ac:dyDescent="0.35">
      <c r="U301" s="10"/>
    </row>
    <row r="302" spans="21:21" x14ac:dyDescent="0.35">
      <c r="U302" s="10"/>
    </row>
    <row r="303" spans="21:21" x14ac:dyDescent="0.35">
      <c r="U303" s="10"/>
    </row>
    <row r="304" spans="21:21" x14ac:dyDescent="0.35">
      <c r="U304" s="10"/>
    </row>
    <row r="305" spans="21:21" x14ac:dyDescent="0.35">
      <c r="U305" s="10"/>
    </row>
    <row r="306" spans="21:21" x14ac:dyDescent="0.35">
      <c r="U306" s="10"/>
    </row>
    <row r="307" spans="21:21" x14ac:dyDescent="0.35">
      <c r="U307" s="10"/>
    </row>
    <row r="308" spans="21:21" x14ac:dyDescent="0.35">
      <c r="U308" s="10"/>
    </row>
    <row r="309" spans="21:21" x14ac:dyDescent="0.35">
      <c r="U309" s="10"/>
    </row>
    <row r="310" spans="21:21" x14ac:dyDescent="0.35">
      <c r="U310" s="10"/>
    </row>
    <row r="311" spans="21:21" x14ac:dyDescent="0.35">
      <c r="U311" s="10"/>
    </row>
    <row r="312" spans="21:21" x14ac:dyDescent="0.35">
      <c r="U312" s="10"/>
    </row>
    <row r="313" spans="21:21" x14ac:dyDescent="0.35">
      <c r="U313" s="10"/>
    </row>
    <row r="314" spans="21:21" x14ac:dyDescent="0.35">
      <c r="U314" s="10"/>
    </row>
    <row r="315" spans="21:21" x14ac:dyDescent="0.35">
      <c r="U315" s="10"/>
    </row>
    <row r="316" spans="21:21" x14ac:dyDescent="0.35">
      <c r="U316" s="10"/>
    </row>
    <row r="317" spans="21:21" x14ac:dyDescent="0.35">
      <c r="U317" s="10"/>
    </row>
    <row r="318" spans="21:21" x14ac:dyDescent="0.35">
      <c r="U318" s="10"/>
    </row>
    <row r="319" spans="21:21" x14ac:dyDescent="0.35">
      <c r="U319" s="10"/>
    </row>
    <row r="320" spans="21:21" x14ac:dyDescent="0.35">
      <c r="U320" s="10"/>
    </row>
    <row r="321" spans="21:21" x14ac:dyDescent="0.35">
      <c r="U321" s="10"/>
    </row>
    <row r="322" spans="21:21" x14ac:dyDescent="0.35">
      <c r="U322" s="10"/>
    </row>
    <row r="323" spans="21:21" x14ac:dyDescent="0.35">
      <c r="U323" s="10"/>
    </row>
    <row r="324" spans="21:21" x14ac:dyDescent="0.35">
      <c r="U324" s="10"/>
    </row>
    <row r="325" spans="21:21" x14ac:dyDescent="0.35">
      <c r="U325" s="10"/>
    </row>
    <row r="326" spans="21:21" x14ac:dyDescent="0.35">
      <c r="U326" s="10"/>
    </row>
    <row r="327" spans="21:21" x14ac:dyDescent="0.35">
      <c r="U327" s="10"/>
    </row>
    <row r="328" spans="21:21" x14ac:dyDescent="0.35">
      <c r="U328" s="10"/>
    </row>
    <row r="329" spans="21:21" x14ac:dyDescent="0.35">
      <c r="U329" s="10"/>
    </row>
    <row r="330" spans="21:21" x14ac:dyDescent="0.35">
      <c r="U330" s="10"/>
    </row>
    <row r="331" spans="21:21" x14ac:dyDescent="0.35">
      <c r="U331" s="10"/>
    </row>
    <row r="332" spans="21:21" x14ac:dyDescent="0.35">
      <c r="U332" s="10"/>
    </row>
    <row r="333" spans="21:21" x14ac:dyDescent="0.35">
      <c r="U333" s="10"/>
    </row>
    <row r="334" spans="21:21" x14ac:dyDescent="0.35">
      <c r="U334" s="10"/>
    </row>
    <row r="335" spans="21:21" x14ac:dyDescent="0.35">
      <c r="U335" s="10"/>
    </row>
    <row r="336" spans="21:21" x14ac:dyDescent="0.35">
      <c r="U336" s="10"/>
    </row>
    <row r="337" spans="21:21" x14ac:dyDescent="0.35">
      <c r="U337" s="10"/>
    </row>
    <row r="338" spans="21:21" x14ac:dyDescent="0.35">
      <c r="U338" s="10"/>
    </row>
    <row r="339" spans="21:21" x14ac:dyDescent="0.35">
      <c r="U339" s="10"/>
    </row>
    <row r="340" spans="21:21" x14ac:dyDescent="0.35">
      <c r="U340" s="10"/>
    </row>
    <row r="341" spans="21:21" x14ac:dyDescent="0.35">
      <c r="U341" s="10"/>
    </row>
    <row r="342" spans="21:21" x14ac:dyDescent="0.35">
      <c r="U342" s="10"/>
    </row>
    <row r="343" spans="21:21" x14ac:dyDescent="0.35">
      <c r="U343" s="10"/>
    </row>
    <row r="344" spans="21:21" x14ac:dyDescent="0.35">
      <c r="U344" s="10"/>
    </row>
    <row r="345" spans="21:21" x14ac:dyDescent="0.35">
      <c r="U345" s="10"/>
    </row>
    <row r="346" spans="21:21" x14ac:dyDescent="0.35">
      <c r="U346" s="10"/>
    </row>
    <row r="347" spans="21:21" x14ac:dyDescent="0.35">
      <c r="U347" s="10"/>
    </row>
    <row r="348" spans="21:21" x14ac:dyDescent="0.35">
      <c r="U348" s="10"/>
    </row>
    <row r="349" spans="21:21" x14ac:dyDescent="0.35">
      <c r="U349" s="10"/>
    </row>
    <row r="350" spans="21:21" x14ac:dyDescent="0.35">
      <c r="U350" s="10"/>
    </row>
    <row r="351" spans="21:21" x14ac:dyDescent="0.35">
      <c r="U351" s="10"/>
    </row>
    <row r="352" spans="21:21" x14ac:dyDescent="0.35">
      <c r="U352" s="10"/>
    </row>
    <row r="353" spans="21:21" x14ac:dyDescent="0.35">
      <c r="U353" s="10"/>
    </row>
    <row r="354" spans="21:21" x14ac:dyDescent="0.35">
      <c r="U354" s="10"/>
    </row>
    <row r="355" spans="21:21" x14ac:dyDescent="0.35">
      <c r="U355" s="10"/>
    </row>
    <row r="356" spans="21:21" x14ac:dyDescent="0.35">
      <c r="U356" s="10"/>
    </row>
    <row r="357" spans="21:21" x14ac:dyDescent="0.35">
      <c r="U357" s="10"/>
    </row>
    <row r="358" spans="21:21" x14ac:dyDescent="0.35">
      <c r="U358" s="10"/>
    </row>
    <row r="359" spans="21:21" x14ac:dyDescent="0.35">
      <c r="U359" s="10"/>
    </row>
    <row r="360" spans="21:21" x14ac:dyDescent="0.35">
      <c r="U360" s="10"/>
    </row>
    <row r="361" spans="21:21" x14ac:dyDescent="0.35">
      <c r="U361" s="10"/>
    </row>
    <row r="362" spans="21:21" x14ac:dyDescent="0.35">
      <c r="U362" s="10"/>
    </row>
    <row r="363" spans="21:21" x14ac:dyDescent="0.35">
      <c r="U363" s="10"/>
    </row>
    <row r="364" spans="21:21" x14ac:dyDescent="0.35">
      <c r="U364" s="10"/>
    </row>
    <row r="365" spans="21:21" x14ac:dyDescent="0.35">
      <c r="U365" s="10"/>
    </row>
    <row r="366" spans="21:21" x14ac:dyDescent="0.35">
      <c r="U366" s="10"/>
    </row>
    <row r="367" spans="21:21" x14ac:dyDescent="0.35">
      <c r="U367" s="10"/>
    </row>
    <row r="368" spans="21:21" x14ac:dyDescent="0.35">
      <c r="U368" s="10"/>
    </row>
    <row r="369" spans="21:21" x14ac:dyDescent="0.35">
      <c r="U369" s="10"/>
    </row>
    <row r="370" spans="21:21" x14ac:dyDescent="0.35">
      <c r="U370" s="10"/>
    </row>
    <row r="371" spans="21:21" x14ac:dyDescent="0.35">
      <c r="U371" s="10"/>
    </row>
    <row r="372" spans="21:21" x14ac:dyDescent="0.35">
      <c r="U372" s="10"/>
    </row>
    <row r="373" spans="21:21" x14ac:dyDescent="0.35">
      <c r="U373" s="10"/>
    </row>
    <row r="374" spans="21:21" x14ac:dyDescent="0.35">
      <c r="U374" s="10"/>
    </row>
    <row r="375" spans="21:21" x14ac:dyDescent="0.35">
      <c r="U375" s="10"/>
    </row>
    <row r="376" spans="21:21" x14ac:dyDescent="0.35">
      <c r="U376" s="10"/>
    </row>
    <row r="377" spans="21:21" x14ac:dyDescent="0.35">
      <c r="U377" s="10"/>
    </row>
    <row r="378" spans="21:21" x14ac:dyDescent="0.35">
      <c r="U378" s="10"/>
    </row>
    <row r="379" spans="21:21" x14ac:dyDescent="0.35">
      <c r="U379" s="10"/>
    </row>
    <row r="380" spans="21:21" x14ac:dyDescent="0.35">
      <c r="U380" s="10"/>
    </row>
    <row r="381" spans="21:21" x14ac:dyDescent="0.35">
      <c r="U381" s="10"/>
    </row>
    <row r="382" spans="21:21" x14ac:dyDescent="0.35">
      <c r="U382" s="10"/>
    </row>
    <row r="383" spans="21:21" x14ac:dyDescent="0.35">
      <c r="U383" s="10"/>
    </row>
    <row r="384" spans="21:21" x14ac:dyDescent="0.35">
      <c r="U384" s="10"/>
    </row>
    <row r="385" spans="21:21" x14ac:dyDescent="0.35">
      <c r="U385" s="10"/>
    </row>
    <row r="386" spans="21:21" x14ac:dyDescent="0.35">
      <c r="U386" s="10"/>
    </row>
    <row r="387" spans="21:21" x14ac:dyDescent="0.35">
      <c r="U387" s="10"/>
    </row>
    <row r="388" spans="21:21" x14ac:dyDescent="0.35">
      <c r="U388" s="10"/>
    </row>
    <row r="389" spans="21:21" x14ac:dyDescent="0.35">
      <c r="U389" s="10"/>
    </row>
    <row r="390" spans="21:21" x14ac:dyDescent="0.35">
      <c r="U390" s="10"/>
    </row>
    <row r="391" spans="21:21" x14ac:dyDescent="0.35">
      <c r="U391" s="10"/>
    </row>
    <row r="392" spans="21:21" x14ac:dyDescent="0.35">
      <c r="U392" s="10"/>
    </row>
    <row r="393" spans="21:21" x14ac:dyDescent="0.35">
      <c r="U393" s="10"/>
    </row>
    <row r="394" spans="21:21" x14ac:dyDescent="0.35">
      <c r="U394" s="10"/>
    </row>
    <row r="395" spans="21:21" x14ac:dyDescent="0.35">
      <c r="U395" s="10"/>
    </row>
    <row r="396" spans="21:21" x14ac:dyDescent="0.35">
      <c r="U396" s="10"/>
    </row>
    <row r="397" spans="21:21" x14ac:dyDescent="0.35">
      <c r="U397" s="10"/>
    </row>
    <row r="398" spans="21:21" x14ac:dyDescent="0.35">
      <c r="U398" s="10"/>
    </row>
    <row r="399" spans="21:21" x14ac:dyDescent="0.35">
      <c r="U399" s="10"/>
    </row>
    <row r="400" spans="21:21" x14ac:dyDescent="0.35">
      <c r="U400" s="10"/>
    </row>
    <row r="401" spans="21:21" x14ac:dyDescent="0.35">
      <c r="U401" s="10"/>
    </row>
    <row r="402" spans="21:21" x14ac:dyDescent="0.35">
      <c r="U402" s="10"/>
    </row>
    <row r="403" spans="21:21" x14ac:dyDescent="0.35">
      <c r="U403" s="10"/>
    </row>
    <row r="404" spans="21:21" x14ac:dyDescent="0.35">
      <c r="U404" s="10"/>
    </row>
    <row r="405" spans="21:21" x14ac:dyDescent="0.35">
      <c r="U405" s="10"/>
    </row>
    <row r="406" spans="21:21" x14ac:dyDescent="0.35">
      <c r="U406" s="10"/>
    </row>
    <row r="407" spans="21:21" x14ac:dyDescent="0.35">
      <c r="U407" s="10"/>
    </row>
    <row r="408" spans="21:21" x14ac:dyDescent="0.35">
      <c r="U408" s="10"/>
    </row>
    <row r="409" spans="21:21" x14ac:dyDescent="0.35">
      <c r="U409" s="10"/>
    </row>
    <row r="410" spans="21:21" x14ac:dyDescent="0.35">
      <c r="U410" s="10"/>
    </row>
    <row r="411" spans="21:21" x14ac:dyDescent="0.35">
      <c r="U411" s="10"/>
    </row>
    <row r="412" spans="21:21" x14ac:dyDescent="0.35">
      <c r="U412" s="10"/>
    </row>
    <row r="413" spans="21:21" x14ac:dyDescent="0.35">
      <c r="U413" s="10"/>
    </row>
    <row r="414" spans="21:21" x14ac:dyDescent="0.35">
      <c r="U414" s="10"/>
    </row>
    <row r="415" spans="21:21" x14ac:dyDescent="0.35">
      <c r="U415" s="10"/>
    </row>
    <row r="416" spans="21:21" x14ac:dyDescent="0.35">
      <c r="U416" s="10"/>
    </row>
    <row r="417" spans="21:21" x14ac:dyDescent="0.35">
      <c r="U417" s="10"/>
    </row>
    <row r="418" spans="21:21" x14ac:dyDescent="0.35">
      <c r="U418" s="10"/>
    </row>
    <row r="419" spans="21:21" x14ac:dyDescent="0.35">
      <c r="U419" s="10"/>
    </row>
    <row r="420" spans="21:21" x14ac:dyDescent="0.35">
      <c r="U420" s="10"/>
    </row>
    <row r="421" spans="21:21" x14ac:dyDescent="0.35">
      <c r="U421" s="10"/>
    </row>
    <row r="422" spans="21:21" x14ac:dyDescent="0.35">
      <c r="U422" s="10"/>
    </row>
    <row r="423" spans="21:21" x14ac:dyDescent="0.35">
      <c r="U423" s="10"/>
    </row>
    <row r="424" spans="21:21" x14ac:dyDescent="0.35">
      <c r="U424" s="10"/>
    </row>
    <row r="425" spans="21:21" x14ac:dyDescent="0.35">
      <c r="U425" s="10"/>
    </row>
    <row r="426" spans="21:21" x14ac:dyDescent="0.35">
      <c r="U426" s="10"/>
    </row>
    <row r="427" spans="21:21" x14ac:dyDescent="0.35">
      <c r="U427" s="10"/>
    </row>
    <row r="428" spans="21:21" x14ac:dyDescent="0.35">
      <c r="U428" s="10"/>
    </row>
    <row r="429" spans="21:21" x14ac:dyDescent="0.35">
      <c r="U429" s="10"/>
    </row>
    <row r="430" spans="21:21" x14ac:dyDescent="0.35">
      <c r="U430" s="10"/>
    </row>
    <row r="431" spans="21:21" x14ac:dyDescent="0.35">
      <c r="U431" s="10"/>
    </row>
    <row r="432" spans="21:21" x14ac:dyDescent="0.35">
      <c r="U432" s="10"/>
    </row>
    <row r="433" spans="21:21" x14ac:dyDescent="0.35">
      <c r="U433" s="10"/>
    </row>
    <row r="434" spans="21:21" x14ac:dyDescent="0.35">
      <c r="U434" s="10"/>
    </row>
    <row r="435" spans="21:21" x14ac:dyDescent="0.35">
      <c r="U435" s="10"/>
    </row>
    <row r="436" spans="21:21" x14ac:dyDescent="0.35">
      <c r="U436" s="10"/>
    </row>
    <row r="437" spans="21:21" x14ac:dyDescent="0.35">
      <c r="U437" s="10"/>
    </row>
    <row r="438" spans="21:21" x14ac:dyDescent="0.35">
      <c r="U438" s="10"/>
    </row>
    <row r="439" spans="21:21" x14ac:dyDescent="0.35">
      <c r="U439" s="10"/>
    </row>
    <row r="440" spans="21:21" x14ac:dyDescent="0.35">
      <c r="U440" s="10"/>
    </row>
    <row r="441" spans="21:21" x14ac:dyDescent="0.35">
      <c r="U441" s="10"/>
    </row>
    <row r="442" spans="21:21" x14ac:dyDescent="0.35">
      <c r="U442" s="10"/>
    </row>
    <row r="443" spans="21:21" x14ac:dyDescent="0.35">
      <c r="U443" s="10"/>
    </row>
    <row r="444" spans="21:21" x14ac:dyDescent="0.35">
      <c r="U444" s="10"/>
    </row>
    <row r="445" spans="21:21" x14ac:dyDescent="0.35">
      <c r="U445" s="10"/>
    </row>
    <row r="446" spans="21:21" x14ac:dyDescent="0.35">
      <c r="U446" s="10"/>
    </row>
    <row r="447" spans="21:21" x14ac:dyDescent="0.35">
      <c r="U447" s="10"/>
    </row>
    <row r="448" spans="21:21" x14ac:dyDescent="0.35">
      <c r="U448" s="10"/>
    </row>
    <row r="449" spans="21:21" x14ac:dyDescent="0.35">
      <c r="U449" s="10"/>
    </row>
    <row r="450" spans="21:21" x14ac:dyDescent="0.35">
      <c r="U450" s="10"/>
    </row>
    <row r="451" spans="21:21" x14ac:dyDescent="0.35">
      <c r="U451" s="10"/>
    </row>
    <row r="452" spans="21:21" x14ac:dyDescent="0.35">
      <c r="U452" s="10"/>
    </row>
    <row r="453" spans="21:21" x14ac:dyDescent="0.35">
      <c r="U453" s="10"/>
    </row>
    <row r="454" spans="21:21" x14ac:dyDescent="0.35">
      <c r="U454" s="10"/>
    </row>
    <row r="455" spans="21:21" x14ac:dyDescent="0.35">
      <c r="U455" s="10"/>
    </row>
    <row r="456" spans="21:21" x14ac:dyDescent="0.35">
      <c r="U456" s="10"/>
    </row>
    <row r="457" spans="21:21" x14ac:dyDescent="0.35">
      <c r="U457" s="10"/>
    </row>
    <row r="458" spans="21:21" x14ac:dyDescent="0.35">
      <c r="U458" s="10"/>
    </row>
    <row r="459" spans="21:21" x14ac:dyDescent="0.35">
      <c r="U459" s="10"/>
    </row>
    <row r="460" spans="21:21" x14ac:dyDescent="0.35">
      <c r="U460" s="10"/>
    </row>
    <row r="461" spans="21:21" x14ac:dyDescent="0.35">
      <c r="U461" s="10"/>
    </row>
    <row r="462" spans="21:21" x14ac:dyDescent="0.35">
      <c r="U462" s="10"/>
    </row>
    <row r="463" spans="21:21" x14ac:dyDescent="0.35">
      <c r="U463" s="10"/>
    </row>
    <row r="464" spans="21:21" x14ac:dyDescent="0.35">
      <c r="U464" s="10"/>
    </row>
    <row r="465" spans="21:21" x14ac:dyDescent="0.35">
      <c r="U465" s="10"/>
    </row>
    <row r="466" spans="21:21" x14ac:dyDescent="0.35">
      <c r="U466" s="10"/>
    </row>
    <row r="467" spans="21:21" x14ac:dyDescent="0.35">
      <c r="U467" s="10"/>
    </row>
    <row r="468" spans="21:21" x14ac:dyDescent="0.35">
      <c r="U468" s="10"/>
    </row>
    <row r="469" spans="21:21" x14ac:dyDescent="0.35">
      <c r="U469" s="10"/>
    </row>
    <row r="470" spans="21:21" x14ac:dyDescent="0.35">
      <c r="U470" s="10"/>
    </row>
    <row r="471" spans="21:21" x14ac:dyDescent="0.35">
      <c r="U471" s="10"/>
    </row>
    <row r="472" spans="21:21" x14ac:dyDescent="0.35">
      <c r="U472" s="10"/>
    </row>
    <row r="473" spans="21:21" x14ac:dyDescent="0.35">
      <c r="U473" s="10"/>
    </row>
    <row r="474" spans="21:21" x14ac:dyDescent="0.35">
      <c r="U474" s="10"/>
    </row>
    <row r="475" spans="21:21" x14ac:dyDescent="0.35">
      <c r="U475" s="10"/>
    </row>
    <row r="476" spans="21:21" x14ac:dyDescent="0.35">
      <c r="U476" s="10"/>
    </row>
    <row r="477" spans="21:21" x14ac:dyDescent="0.35">
      <c r="U477" s="10"/>
    </row>
    <row r="478" spans="21:21" x14ac:dyDescent="0.35">
      <c r="U478" s="10"/>
    </row>
    <row r="479" spans="21:21" x14ac:dyDescent="0.35">
      <c r="U479" s="10"/>
    </row>
    <row r="480" spans="21:21" x14ac:dyDescent="0.35">
      <c r="U480" s="10"/>
    </row>
    <row r="481" spans="21:21" x14ac:dyDescent="0.35">
      <c r="U481" s="10"/>
    </row>
    <row r="482" spans="21:21" x14ac:dyDescent="0.35">
      <c r="U482" s="10"/>
    </row>
    <row r="483" spans="21:21" x14ac:dyDescent="0.35">
      <c r="U483" s="10"/>
    </row>
    <row r="484" spans="21:21" x14ac:dyDescent="0.35">
      <c r="U484" s="10"/>
    </row>
    <row r="485" spans="21:21" x14ac:dyDescent="0.35">
      <c r="U485" s="10"/>
    </row>
    <row r="486" spans="21:21" x14ac:dyDescent="0.35">
      <c r="U486" s="10"/>
    </row>
    <row r="487" spans="21:21" x14ac:dyDescent="0.35">
      <c r="U487" s="10"/>
    </row>
    <row r="488" spans="21:21" x14ac:dyDescent="0.35">
      <c r="U488" s="10"/>
    </row>
    <row r="489" spans="21:21" x14ac:dyDescent="0.35">
      <c r="U489" s="10"/>
    </row>
    <row r="490" spans="21:21" x14ac:dyDescent="0.35">
      <c r="U490" s="10"/>
    </row>
    <row r="491" spans="21:21" x14ac:dyDescent="0.35">
      <c r="U491" s="10"/>
    </row>
    <row r="492" spans="21:21" x14ac:dyDescent="0.35">
      <c r="U492" s="10"/>
    </row>
    <row r="493" spans="21:21" x14ac:dyDescent="0.35">
      <c r="U493" s="10"/>
    </row>
    <row r="494" spans="21:21" x14ac:dyDescent="0.35">
      <c r="U494" s="10"/>
    </row>
    <row r="495" spans="21:21" x14ac:dyDescent="0.35">
      <c r="U495" s="10"/>
    </row>
    <row r="496" spans="21:21" x14ac:dyDescent="0.35">
      <c r="U496" s="10"/>
    </row>
    <row r="497" spans="21:21" x14ac:dyDescent="0.35">
      <c r="U497" s="10"/>
    </row>
    <row r="498" spans="21:21" x14ac:dyDescent="0.35">
      <c r="U498" s="10"/>
    </row>
    <row r="499" spans="21:21" x14ac:dyDescent="0.35">
      <c r="U499" s="10"/>
    </row>
    <row r="500" spans="21:21" x14ac:dyDescent="0.35">
      <c r="U500" s="10"/>
    </row>
    <row r="501" spans="21:21" x14ac:dyDescent="0.35">
      <c r="U501" s="10"/>
    </row>
    <row r="502" spans="21:21" x14ac:dyDescent="0.35">
      <c r="U502" s="10"/>
    </row>
    <row r="503" spans="21:21" x14ac:dyDescent="0.35">
      <c r="U503" s="10"/>
    </row>
    <row r="504" spans="21:21" x14ac:dyDescent="0.35">
      <c r="U504" s="10"/>
    </row>
  </sheetData>
  <sortState xmlns:xlrd2="http://schemas.microsoft.com/office/spreadsheetml/2017/richdata2" ref="B33:AE180">
    <sortCondition descending="1" ref="AE33:AE180"/>
  </sortState>
  <mergeCells count="3">
    <mergeCell ref="G3:L3"/>
    <mergeCell ref="N3:S3"/>
    <mergeCell ref="U3:AB3"/>
  </mergeCells>
  <conditionalFormatting sqref="H5 G6 I6:J6 H18:H19 G19:G20 I19:J20 H21 G22 I22:J22 H23:H24 G24:G25 I24:J25 H38:H39 G39:G40 I39:J40 H41:H42 G42:G43 I42:J43 H62:H63 G63:G64 I63:J64 I65:I69 H81:H82 G82:G83 I82:J83 H85 G86 I86:J86 H104 G105 J105 H126:H128 G127:G129 J127:J129 H147 G148 J148 H149 G150 J150 H151:H154 G152:G155 J152:J155 H161 G162 J162 H166:H177 G167:G178 J167:J178">
    <cfRule type="containsText" dxfId="119" priority="197" operator="containsText" text="Score">
      <formula>NOT(ISERROR(SEARCH("Score",G5)))</formula>
    </cfRule>
    <cfRule type="cellIs" dxfId="118" priority="198" operator="greaterThan">
      <formula>#REF!</formula>
    </cfRule>
    <cfRule type="cellIs" dxfId="117" priority="199" operator="equal">
      <formula>#REF!</formula>
    </cfRule>
    <cfRule type="cellIs" dxfId="116" priority="200" operator="lessThan">
      <formula>#REF!</formula>
    </cfRule>
  </conditionalFormatting>
  <conditionalFormatting sqref="H9 G10 I10:J10 H77:H79 G78:G80 J78:J80">
    <cfRule type="containsText" dxfId="115" priority="193" operator="containsText" text="Score">
      <formula>NOT(ISERROR(SEARCH("Score",G9)))</formula>
    </cfRule>
    <cfRule type="cellIs" dxfId="114" priority="194" operator="greaterThan">
      <formula>#REF!</formula>
    </cfRule>
    <cfRule type="cellIs" dxfId="113" priority="195" operator="equal">
      <formula>#REF!</formula>
    </cfRule>
    <cfRule type="cellIs" dxfId="112" priority="196" operator="lessThan">
      <formula>#REF!</formula>
    </cfRule>
  </conditionalFormatting>
  <conditionalFormatting sqref="H13 G14 I14:J14">
    <cfRule type="containsText" dxfId="111" priority="189" operator="containsText" text="Score">
      <formula>NOT(ISERROR(SEARCH("Score",G13)))</formula>
    </cfRule>
    <cfRule type="cellIs" dxfId="110" priority="190" operator="greaterThan">
      <formula>#REF!</formula>
    </cfRule>
    <cfRule type="cellIs" dxfId="109" priority="191" operator="equal">
      <formula>#REF!</formula>
    </cfRule>
    <cfRule type="cellIs" dxfId="108" priority="192" operator="lessThan">
      <formula>#REF!</formula>
    </cfRule>
  </conditionalFormatting>
  <conditionalFormatting sqref="H28 G29 I29:J29 H54 G55 I55:J55 H96:H98 G97:G99 J97:J99">
    <cfRule type="containsText" dxfId="107" priority="157" operator="containsText" text="Score">
      <formula>NOT(ISERROR(SEARCH("Score",G28)))</formula>
    </cfRule>
    <cfRule type="cellIs" dxfId="106" priority="158" operator="greaterThan">
      <formula>#REF!</formula>
    </cfRule>
    <cfRule type="cellIs" dxfId="105" priority="159" operator="equal">
      <formula>#REF!</formula>
    </cfRule>
    <cfRule type="cellIs" dxfId="104" priority="160" operator="lessThan">
      <formula>#REF!</formula>
    </cfRule>
  </conditionalFormatting>
  <conditionalFormatting sqref="H35 G36 I36:J36 H60 G61 I61:J61 H139 G140 J140">
    <cfRule type="containsText" dxfId="103" priority="153" operator="containsText" text="Score">
      <formula>NOT(ISERROR(SEARCH("Score",G35)))</formula>
    </cfRule>
    <cfRule type="cellIs" dxfId="102" priority="154" operator="greaterThan">
      <formula>#REF!</formula>
    </cfRule>
    <cfRule type="cellIs" dxfId="101" priority="155" operator="equal">
      <formula>#REF!</formula>
    </cfRule>
    <cfRule type="cellIs" dxfId="100" priority="156" operator="lessThan">
      <formula>#REF!</formula>
    </cfRule>
  </conditionalFormatting>
  <conditionalFormatting sqref="H72:H73 G73:G74 I73:J74">
    <cfRule type="containsText" dxfId="99" priority="109" operator="containsText" text="Score">
      <formula>NOT(ISERROR(SEARCH("Score",G72)))</formula>
    </cfRule>
    <cfRule type="cellIs" dxfId="98" priority="110" operator="greaterThan">
      <formula>#REF!</formula>
    </cfRule>
    <cfRule type="cellIs" dxfId="97" priority="111" operator="equal">
      <formula>#REF!</formula>
    </cfRule>
    <cfRule type="cellIs" dxfId="96" priority="112" operator="lessThan">
      <formula>#REF!</formula>
    </cfRule>
  </conditionalFormatting>
  <conditionalFormatting sqref="H75 G76 I76:J76">
    <cfRule type="containsText" dxfId="95" priority="105" operator="containsText" text="Score">
      <formula>NOT(ISERROR(SEARCH("Score",G75)))</formula>
    </cfRule>
    <cfRule type="cellIs" dxfId="94" priority="106" operator="greaterThan">
      <formula>#REF!</formula>
    </cfRule>
    <cfRule type="cellIs" dxfId="93" priority="107" operator="equal">
      <formula>#REF!</formula>
    </cfRule>
    <cfRule type="cellIs" dxfId="92" priority="108" operator="lessThan">
      <formula>#REF!</formula>
    </cfRule>
  </conditionalFormatting>
  <conditionalFormatting sqref="H87 G88 I88:J88">
    <cfRule type="containsText" dxfId="91" priority="85" operator="containsText" text="Score">
      <formula>NOT(ISERROR(SEARCH("Score",G87)))</formula>
    </cfRule>
    <cfRule type="cellIs" dxfId="90" priority="86" operator="greaterThan">
      <formula>#REF!</formula>
    </cfRule>
    <cfRule type="cellIs" dxfId="89" priority="87" operator="equal">
      <formula>#REF!</formula>
    </cfRule>
    <cfRule type="cellIs" dxfId="88" priority="88" operator="lessThan">
      <formula>#REF!</formula>
    </cfRule>
  </conditionalFormatting>
  <conditionalFormatting sqref="H100:H102 G101:G103 J101:J103">
    <cfRule type="containsText" dxfId="87" priority="69" operator="containsText" text="Score">
      <formula>NOT(ISERROR(SEARCH("Score",G100)))</formula>
    </cfRule>
    <cfRule type="cellIs" dxfId="86" priority="70" operator="greaterThan">
      <formula>#REF!</formula>
    </cfRule>
    <cfRule type="cellIs" dxfId="85" priority="71" operator="equal">
      <formula>#REF!</formula>
    </cfRule>
    <cfRule type="cellIs" dxfId="84" priority="72" operator="lessThan">
      <formula>#REF!</formula>
    </cfRule>
  </conditionalFormatting>
  <conditionalFormatting sqref="H132 G133 J133">
    <cfRule type="containsText" dxfId="83" priority="49" operator="containsText" text="Score">
      <formula>NOT(ISERROR(SEARCH("Score",G132)))</formula>
    </cfRule>
    <cfRule type="cellIs" dxfId="82" priority="50" operator="greaterThan">
      <formula>#REF!</formula>
    </cfRule>
    <cfRule type="cellIs" dxfId="81" priority="51" operator="equal">
      <formula>#REF!</formula>
    </cfRule>
    <cfRule type="cellIs" dxfId="80" priority="52" operator="lessThan">
      <formula>#REF!</formula>
    </cfRule>
  </conditionalFormatting>
  <conditionalFormatting sqref="O5">
    <cfRule type="containsText" dxfId="79" priority="1" operator="containsText" text="Score">
      <formula>NOT(ISERROR(SEARCH("Score",O5)))</formula>
    </cfRule>
    <cfRule type="cellIs" dxfId="78" priority="2" operator="greaterThan">
      <formula>#REF!</formula>
    </cfRule>
    <cfRule type="cellIs" dxfId="77" priority="3" operator="equal">
      <formula>#REF!</formula>
    </cfRule>
    <cfRule type="cellIs" dxfId="76" priority="4" operator="lessThan">
      <formula>#REF!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83"/>
  <sheetViews>
    <sheetView workbookViewId="0">
      <selection activeCell="AF7" sqref="AF7"/>
    </sheetView>
  </sheetViews>
  <sheetFormatPr defaultColWidth="8.7265625" defaultRowHeight="15.5" x14ac:dyDescent="0.35"/>
  <cols>
    <col min="1" max="1" width="4" style="12" customWidth="1"/>
    <col min="2" max="2" width="11.81640625" style="4" bestFit="1" customWidth="1"/>
    <col min="3" max="3" width="20.1796875" style="4" bestFit="1" customWidth="1"/>
    <col min="4" max="4" width="22.81640625" style="4" hidden="1" customWidth="1"/>
    <col min="5" max="5" width="13.453125" style="4" hidden="1" customWidth="1"/>
    <col min="6" max="6" width="2.54296875" style="4" customWidth="1"/>
    <col min="7" max="7" width="8.7265625" style="4"/>
    <col min="8" max="8" width="7.81640625" style="4" hidden="1" customWidth="1"/>
    <col min="9" max="9" width="8.7265625" style="4"/>
    <col min="10" max="10" width="5.1796875" style="4" hidden="1" customWidth="1"/>
    <col min="11" max="11" width="8.7265625" style="4"/>
    <col min="12" max="12" width="13.1796875" style="4" hidden="1" customWidth="1"/>
    <col min="13" max="13" width="2.453125" style="4" customWidth="1"/>
    <col min="14" max="14" width="8.7265625" style="4"/>
    <col min="15" max="15" width="5.1796875" style="4" hidden="1" customWidth="1"/>
    <col min="16" max="16" width="8.7265625" style="4"/>
    <col min="17" max="18" width="8.7265625" style="4" hidden="1" customWidth="1"/>
    <col min="19" max="19" width="6.453125" style="4" hidden="1" customWidth="1"/>
    <col min="20" max="20" width="8.7265625" style="4"/>
    <col min="21" max="21" width="13.1796875" style="4" hidden="1" customWidth="1"/>
    <col min="22" max="22" width="3.1796875" style="4" customWidth="1"/>
    <col min="23" max="23" width="8.7265625" style="4"/>
    <col min="24" max="24" width="5.1796875" style="4" hidden="1" customWidth="1"/>
    <col min="25" max="25" width="8.453125" style="4" customWidth="1"/>
    <col min="26" max="26" width="5.1796875" style="8" hidden="1" customWidth="1"/>
    <col min="27" max="28" width="8.7265625" style="4" hidden="1" customWidth="1"/>
    <col min="29" max="29" width="8.7265625" style="4"/>
    <col min="30" max="30" width="13.1796875" style="4" hidden="1" customWidth="1"/>
    <col min="31" max="31" width="11.54296875" style="4" customWidth="1"/>
    <col min="32" max="32" width="10.7265625" style="5" customWidth="1"/>
    <col min="33" max="16384" width="8.7265625" style="4"/>
  </cols>
  <sheetData>
    <row r="1" spans="1:33" x14ac:dyDescent="0.35">
      <c r="G1" s="20"/>
      <c r="H1" s="20"/>
      <c r="I1" s="20"/>
      <c r="J1" s="20"/>
      <c r="K1" s="17"/>
      <c r="L1" s="17"/>
    </row>
    <row r="2" spans="1:33" ht="62" x14ac:dyDescent="0.35">
      <c r="B2" s="4" t="s">
        <v>897</v>
      </c>
      <c r="G2" s="54" t="s">
        <v>1</v>
      </c>
      <c r="H2" s="54"/>
      <c r="I2" s="54"/>
      <c r="J2" s="54"/>
      <c r="K2" s="54"/>
      <c r="L2" s="54"/>
      <c r="M2" s="28"/>
      <c r="N2" s="54" t="s">
        <v>115</v>
      </c>
      <c r="O2" s="54"/>
      <c r="P2" s="54"/>
      <c r="Q2" s="54"/>
      <c r="R2" s="54"/>
      <c r="S2" s="54"/>
      <c r="T2" s="54"/>
      <c r="U2" s="54"/>
      <c r="W2" s="54" t="s">
        <v>806</v>
      </c>
      <c r="X2" s="54"/>
      <c r="Y2" s="54"/>
      <c r="Z2" s="54"/>
      <c r="AA2" s="54"/>
      <c r="AB2" s="54"/>
      <c r="AC2" s="54"/>
      <c r="AD2" s="54"/>
      <c r="AE2" s="37" t="s">
        <v>633</v>
      </c>
      <c r="AF2" s="34" t="s">
        <v>892</v>
      </c>
    </row>
    <row r="3" spans="1:33" x14ac:dyDescent="0.35">
      <c r="AF3" s="12" t="s">
        <v>900</v>
      </c>
    </row>
    <row r="4" spans="1:33" x14ac:dyDescent="0.35">
      <c r="B4" s="14" t="s">
        <v>3</v>
      </c>
      <c r="C4" s="14" t="s">
        <v>2</v>
      </c>
      <c r="D4" s="14"/>
      <c r="E4" s="15" t="s">
        <v>116</v>
      </c>
      <c r="G4" s="3" t="s">
        <v>499</v>
      </c>
      <c r="H4" s="3" t="s">
        <v>820</v>
      </c>
      <c r="I4" s="3" t="s">
        <v>500</v>
      </c>
      <c r="J4" s="3" t="s">
        <v>820</v>
      </c>
      <c r="K4" s="3" t="s">
        <v>122</v>
      </c>
      <c r="L4" s="13" t="s">
        <v>187</v>
      </c>
      <c r="N4" s="3" t="s">
        <v>4</v>
      </c>
      <c r="O4" s="3" t="s">
        <v>820</v>
      </c>
      <c r="P4" s="3" t="s">
        <v>58</v>
      </c>
      <c r="Q4" s="3" t="s">
        <v>121</v>
      </c>
      <c r="R4" s="3" t="s">
        <v>120</v>
      </c>
      <c r="S4" s="3" t="s">
        <v>820</v>
      </c>
      <c r="T4" s="3" t="s">
        <v>122</v>
      </c>
      <c r="U4" s="3" t="s">
        <v>187</v>
      </c>
      <c r="W4" s="3" t="s">
        <v>4</v>
      </c>
      <c r="X4" s="3" t="s">
        <v>820</v>
      </c>
      <c r="Y4" s="3" t="s">
        <v>58</v>
      </c>
      <c r="Z4" s="39" t="s">
        <v>820</v>
      </c>
      <c r="AA4" s="3" t="s">
        <v>821</v>
      </c>
      <c r="AB4" s="3" t="s">
        <v>120</v>
      </c>
      <c r="AC4" s="3" t="s">
        <v>122</v>
      </c>
      <c r="AD4" s="3" t="s">
        <v>187</v>
      </c>
      <c r="AG4" s="4" t="s">
        <v>1014</v>
      </c>
    </row>
    <row r="5" spans="1:33" x14ac:dyDescent="0.35">
      <c r="A5" s="12">
        <v>1</v>
      </c>
      <c r="B5" s="4" t="s">
        <v>525</v>
      </c>
      <c r="C5" s="4" t="s">
        <v>501</v>
      </c>
      <c r="D5" s="4" t="s">
        <v>901</v>
      </c>
      <c r="E5" s="10">
        <v>3781.2999999999997</v>
      </c>
      <c r="G5" s="17">
        <v>631.79999999999995</v>
      </c>
      <c r="H5" s="20">
        <v>54</v>
      </c>
      <c r="I5" s="17">
        <v>631.70000000000005</v>
      </c>
      <c r="J5" s="20">
        <v>58</v>
      </c>
      <c r="K5" s="17">
        <v>4</v>
      </c>
      <c r="L5" s="4">
        <v>1267.5</v>
      </c>
      <c r="N5" s="10">
        <v>630.90000000000009</v>
      </c>
      <c r="O5" s="7">
        <v>54</v>
      </c>
      <c r="P5" s="10">
        <v>629.29999999999995</v>
      </c>
      <c r="Q5" s="10">
        <v>1260.2</v>
      </c>
      <c r="R5" s="10">
        <v>121.3</v>
      </c>
      <c r="S5" s="7">
        <v>54</v>
      </c>
      <c r="T5" s="10">
        <v>0.5</v>
      </c>
      <c r="U5" s="10">
        <v>1260.7</v>
      </c>
      <c r="W5" s="10">
        <v>628.20000000000005</v>
      </c>
      <c r="X5" s="7">
        <v>55</v>
      </c>
      <c r="Y5" s="10">
        <v>624.9</v>
      </c>
      <c r="Z5" s="7">
        <v>0</v>
      </c>
      <c r="AA5" s="10">
        <v>1253.0999999999999</v>
      </c>
      <c r="AB5" s="10">
        <v>228.1</v>
      </c>
      <c r="AC5" s="10">
        <v>3</v>
      </c>
      <c r="AD5" s="10">
        <v>1253.0999999999999</v>
      </c>
      <c r="AE5" s="10">
        <f>SUM(G5,I5,N5,P5,W5,Y5)-MIN(G5,I5,N5,P5,W5,Y5)+K5+T5+AC5</f>
        <v>3159.3999999999996</v>
      </c>
      <c r="AF5" s="10">
        <f>AE5/5</f>
        <v>631.87999999999988</v>
      </c>
    </row>
    <row r="6" spans="1:33" x14ac:dyDescent="0.35">
      <c r="A6" s="12">
        <v>2</v>
      </c>
      <c r="B6" s="4" t="s">
        <v>526</v>
      </c>
      <c r="C6" s="4" t="s">
        <v>502</v>
      </c>
      <c r="D6" s="4" t="s">
        <v>902</v>
      </c>
      <c r="E6" s="10">
        <v>3776.3</v>
      </c>
      <c r="G6" s="17">
        <v>626</v>
      </c>
      <c r="H6" s="20">
        <v>51</v>
      </c>
      <c r="I6" s="17">
        <v>629.79999999999995</v>
      </c>
      <c r="J6" s="20">
        <v>55</v>
      </c>
      <c r="K6" s="17">
        <v>2.5</v>
      </c>
      <c r="L6" s="4">
        <v>1258.3</v>
      </c>
      <c r="N6" s="10">
        <v>627</v>
      </c>
      <c r="O6" s="7">
        <v>52</v>
      </c>
      <c r="P6" s="10">
        <v>628.50000000000011</v>
      </c>
      <c r="Q6" s="10">
        <v>1255.5</v>
      </c>
      <c r="R6" s="10">
        <v>185.7</v>
      </c>
      <c r="S6" s="7">
        <v>54</v>
      </c>
      <c r="T6" s="10">
        <v>2</v>
      </c>
      <c r="U6" s="10">
        <v>1257.5</v>
      </c>
      <c r="W6" s="10">
        <v>630.1</v>
      </c>
      <c r="X6" s="7">
        <v>55</v>
      </c>
      <c r="Y6" s="10">
        <v>630.4</v>
      </c>
      <c r="Z6" s="7">
        <v>0</v>
      </c>
      <c r="AA6" s="10">
        <v>1260.5</v>
      </c>
      <c r="AB6" s="10">
        <v>141.80000000000001</v>
      </c>
      <c r="AC6" s="10">
        <v>1</v>
      </c>
      <c r="AD6" s="10">
        <v>1260.5</v>
      </c>
      <c r="AE6" s="10">
        <f t="shared" ref="AE6:AE69" si="0">SUM(G6,I6,N6,P6,W6,Y6)-MIN(G6,I6,N6,P6,W6,Y6)+K6+T6+AC6</f>
        <v>3151.3</v>
      </c>
      <c r="AF6" s="10">
        <f t="shared" ref="AF6:AF69" si="1">AE6/5</f>
        <v>630.26</v>
      </c>
    </row>
    <row r="7" spans="1:33" x14ac:dyDescent="0.35">
      <c r="A7" s="12">
        <v>3</v>
      </c>
      <c r="B7" s="4" t="s">
        <v>529</v>
      </c>
      <c r="C7" s="4" t="s">
        <v>506</v>
      </c>
      <c r="D7" s="4" t="s">
        <v>903</v>
      </c>
      <c r="E7" s="10">
        <v>3766.2</v>
      </c>
      <c r="G7" s="17">
        <v>624</v>
      </c>
      <c r="H7" s="20">
        <v>47</v>
      </c>
      <c r="I7" s="17">
        <v>627.79999999999995</v>
      </c>
      <c r="J7" s="20">
        <v>53</v>
      </c>
      <c r="K7" s="17">
        <v>1.5</v>
      </c>
      <c r="L7" s="4">
        <v>1253.3</v>
      </c>
      <c r="N7" s="10">
        <v>629.9</v>
      </c>
      <c r="O7" s="7">
        <v>55</v>
      </c>
      <c r="P7" s="10">
        <v>628.5</v>
      </c>
      <c r="Q7" s="10">
        <v>1258.4000000000001</v>
      </c>
      <c r="R7" s="10">
        <v>250.7</v>
      </c>
      <c r="S7" s="7">
        <v>55</v>
      </c>
      <c r="T7" s="10">
        <v>4</v>
      </c>
      <c r="U7" s="10">
        <v>1262.4000000000001</v>
      </c>
      <c r="W7" s="10">
        <v>627.1</v>
      </c>
      <c r="X7" s="7">
        <v>54</v>
      </c>
      <c r="Y7" s="10">
        <v>623.4</v>
      </c>
      <c r="Z7" s="7">
        <v>0</v>
      </c>
      <c r="AA7" s="10">
        <v>1250.5</v>
      </c>
      <c r="AB7" s="10">
        <v>251.3</v>
      </c>
      <c r="AC7" s="10">
        <v>4</v>
      </c>
      <c r="AD7" s="10">
        <v>1250.5</v>
      </c>
      <c r="AE7" s="10">
        <f t="shared" si="0"/>
        <v>3146.7999999999997</v>
      </c>
      <c r="AF7" s="10">
        <f t="shared" si="1"/>
        <v>629.3599999999999</v>
      </c>
    </row>
    <row r="8" spans="1:33" x14ac:dyDescent="0.35">
      <c r="A8" s="12">
        <v>4</v>
      </c>
      <c r="B8" s="4" t="s">
        <v>69</v>
      </c>
      <c r="C8" s="4" t="s">
        <v>503</v>
      </c>
      <c r="D8" s="4" t="s">
        <v>904</v>
      </c>
      <c r="E8" s="10">
        <v>3766.2</v>
      </c>
      <c r="G8" s="17">
        <v>627.1</v>
      </c>
      <c r="H8" s="20">
        <v>51</v>
      </c>
      <c r="I8" s="17">
        <v>624.9</v>
      </c>
      <c r="J8" s="20">
        <v>50</v>
      </c>
      <c r="K8" s="17">
        <v>3</v>
      </c>
      <c r="L8" s="4">
        <v>1255</v>
      </c>
      <c r="N8" s="10">
        <v>629.6</v>
      </c>
      <c r="O8" s="7">
        <v>53</v>
      </c>
      <c r="P8" s="10">
        <v>627.4</v>
      </c>
      <c r="Q8" s="10">
        <v>1257</v>
      </c>
      <c r="R8" s="10">
        <v>205.9</v>
      </c>
      <c r="S8" s="7">
        <v>50</v>
      </c>
      <c r="T8" s="10">
        <v>2.5</v>
      </c>
      <c r="U8" s="10">
        <v>1259.5</v>
      </c>
      <c r="W8" s="10">
        <v>626.79999999999995</v>
      </c>
      <c r="X8" s="7">
        <v>53</v>
      </c>
      <c r="Y8" s="42">
        <v>624.9</v>
      </c>
      <c r="Z8" s="43">
        <v>46</v>
      </c>
      <c r="AA8" s="10">
        <v>1251.6999999999998</v>
      </c>
      <c r="AB8" s="10">
        <v>120.8</v>
      </c>
      <c r="AC8" s="10">
        <v>0.5</v>
      </c>
      <c r="AD8" s="10">
        <v>1251.6999999999998</v>
      </c>
      <c r="AE8" s="10">
        <f t="shared" si="0"/>
        <v>3141.8</v>
      </c>
      <c r="AF8" s="10">
        <f t="shared" si="1"/>
        <v>628.36</v>
      </c>
      <c r="AG8" s="8">
        <f>H8+J8+O8+S8+X8</f>
        <v>257</v>
      </c>
    </row>
    <row r="9" spans="1:33" x14ac:dyDescent="0.35">
      <c r="A9" s="12">
        <v>5</v>
      </c>
      <c r="B9" s="4" t="s">
        <v>530</v>
      </c>
      <c r="C9" s="4" t="s">
        <v>507</v>
      </c>
      <c r="D9" s="4" t="s">
        <v>905</v>
      </c>
      <c r="E9" s="10">
        <v>3761.0000000000005</v>
      </c>
      <c r="G9" s="44">
        <v>622.5</v>
      </c>
      <c r="H9" s="45">
        <v>48</v>
      </c>
      <c r="I9" s="17">
        <v>629.29999999999995</v>
      </c>
      <c r="J9" s="20">
        <v>54</v>
      </c>
      <c r="K9" s="17">
        <v>1</v>
      </c>
      <c r="L9" s="4">
        <v>1252.8</v>
      </c>
      <c r="N9" s="10">
        <v>626.30000000000007</v>
      </c>
      <c r="O9" s="7">
        <v>52</v>
      </c>
      <c r="P9" s="10">
        <v>627</v>
      </c>
      <c r="Q9" s="10">
        <v>1253.3000000000002</v>
      </c>
      <c r="R9" s="10">
        <v>248.8</v>
      </c>
      <c r="S9" s="7">
        <v>49</v>
      </c>
      <c r="T9" s="10">
        <v>3.5</v>
      </c>
      <c r="U9" s="10">
        <v>1256.8000000000002</v>
      </c>
      <c r="W9" s="10">
        <v>624</v>
      </c>
      <c r="X9" s="7">
        <v>45</v>
      </c>
      <c r="Y9" s="10">
        <v>627.4</v>
      </c>
      <c r="Z9" s="7">
        <v>50</v>
      </c>
      <c r="AA9" s="10">
        <v>1251.4000000000001</v>
      </c>
      <c r="AB9" s="10">
        <v>249.1</v>
      </c>
      <c r="AC9" s="10">
        <v>3.5</v>
      </c>
      <c r="AD9" s="10">
        <v>1251.4000000000001</v>
      </c>
      <c r="AE9" s="10">
        <f t="shared" si="0"/>
        <v>3142</v>
      </c>
      <c r="AF9" s="10">
        <f t="shared" si="1"/>
        <v>628.4</v>
      </c>
      <c r="AG9" s="8">
        <f>J9+O9+S9+X9+Z9</f>
        <v>250</v>
      </c>
    </row>
    <row r="10" spans="1:33" x14ac:dyDescent="0.35">
      <c r="A10" s="12">
        <v>6</v>
      </c>
      <c r="B10" s="4" t="s">
        <v>528</v>
      </c>
      <c r="C10" s="4" t="s">
        <v>505</v>
      </c>
      <c r="D10" s="4" t="s">
        <v>906</v>
      </c>
      <c r="E10" s="10">
        <v>3742.1</v>
      </c>
      <c r="G10" s="17">
        <v>628.6</v>
      </c>
      <c r="H10" s="20">
        <v>54</v>
      </c>
      <c r="I10" s="17">
        <v>621.4</v>
      </c>
      <c r="J10" s="20">
        <v>48</v>
      </c>
      <c r="K10" s="17">
        <v>3.5</v>
      </c>
      <c r="L10" s="4">
        <v>1253.5</v>
      </c>
      <c r="N10" s="10">
        <v>625.70000000000005</v>
      </c>
      <c r="O10" s="7">
        <v>50</v>
      </c>
      <c r="P10" s="10">
        <v>624.39999999999986</v>
      </c>
      <c r="Q10" s="10">
        <v>1250.0999999999999</v>
      </c>
      <c r="R10" s="10">
        <v>164.4</v>
      </c>
      <c r="S10" s="7">
        <v>50</v>
      </c>
      <c r="T10" s="10">
        <v>1.5</v>
      </c>
      <c r="U10" s="10">
        <v>1251.5999999999999</v>
      </c>
      <c r="W10" s="10">
        <v>628.1</v>
      </c>
      <c r="X10" s="7">
        <v>52</v>
      </c>
      <c r="Y10" s="10">
        <v>608.9</v>
      </c>
      <c r="Z10" s="7">
        <v>0</v>
      </c>
      <c r="AA10" s="10">
        <v>1237</v>
      </c>
      <c r="AB10" s="10"/>
      <c r="AC10" s="10"/>
      <c r="AD10" s="10">
        <v>1237</v>
      </c>
      <c r="AE10" s="10">
        <f t="shared" si="0"/>
        <v>3133.2</v>
      </c>
      <c r="AF10" s="10">
        <f t="shared" si="1"/>
        <v>626.64</v>
      </c>
    </row>
    <row r="11" spans="1:33" x14ac:dyDescent="0.35">
      <c r="A11" s="12">
        <v>7</v>
      </c>
      <c r="B11" s="4" t="s">
        <v>527</v>
      </c>
      <c r="C11" s="4" t="s">
        <v>504</v>
      </c>
      <c r="D11" s="4" t="s">
        <v>907</v>
      </c>
      <c r="E11" s="10">
        <v>3751.9</v>
      </c>
      <c r="G11" s="17">
        <v>626.6</v>
      </c>
      <c r="H11" s="20">
        <v>51</v>
      </c>
      <c r="I11" s="17">
        <v>625.29999999999995</v>
      </c>
      <c r="J11" s="20">
        <v>53</v>
      </c>
      <c r="K11" s="17">
        <v>2</v>
      </c>
      <c r="L11" s="4">
        <v>1253.9000000000001</v>
      </c>
      <c r="N11" s="10">
        <v>624.49999999999989</v>
      </c>
      <c r="O11" s="7">
        <v>49</v>
      </c>
      <c r="P11" s="10">
        <v>624.4</v>
      </c>
      <c r="Q11" s="10">
        <v>1248.8999999999999</v>
      </c>
      <c r="R11" s="10"/>
      <c r="S11" s="7">
        <v>49</v>
      </c>
      <c r="T11" s="10"/>
      <c r="U11" s="10">
        <v>1248.8999999999999</v>
      </c>
      <c r="W11" s="10">
        <v>625.1</v>
      </c>
      <c r="X11" s="7">
        <v>51</v>
      </c>
      <c r="Y11" s="10">
        <v>624</v>
      </c>
      <c r="Z11" s="7">
        <v>0</v>
      </c>
      <c r="AA11" s="10">
        <v>1249.0999999999999</v>
      </c>
      <c r="AB11" s="10">
        <v>206.3</v>
      </c>
      <c r="AC11" s="10">
        <v>2.5</v>
      </c>
      <c r="AD11" s="10">
        <v>1249.0999999999999</v>
      </c>
      <c r="AE11" s="10">
        <f t="shared" si="0"/>
        <v>3130.4</v>
      </c>
      <c r="AF11" s="10">
        <f t="shared" si="1"/>
        <v>626.08000000000004</v>
      </c>
    </row>
    <row r="12" spans="1:33" x14ac:dyDescent="0.35">
      <c r="A12" s="12">
        <v>8</v>
      </c>
      <c r="B12" s="4" t="s">
        <v>531</v>
      </c>
      <c r="C12" s="4" t="s">
        <v>28</v>
      </c>
      <c r="D12" s="4" t="s">
        <v>908</v>
      </c>
      <c r="E12" s="10">
        <v>3738.5000000000005</v>
      </c>
      <c r="G12" s="17">
        <v>625.5</v>
      </c>
      <c r="H12" s="20">
        <v>52</v>
      </c>
      <c r="I12" s="17">
        <v>623.4</v>
      </c>
      <c r="J12" s="20">
        <v>49</v>
      </c>
      <c r="K12" s="17"/>
      <c r="L12" s="4">
        <v>1248.9000000000001</v>
      </c>
      <c r="N12" s="10">
        <v>620.90000000000009</v>
      </c>
      <c r="O12" s="7">
        <v>46</v>
      </c>
      <c r="P12" s="10">
        <v>620.80000000000007</v>
      </c>
      <c r="Q12" s="10">
        <v>1241.7000000000003</v>
      </c>
      <c r="R12" s="10"/>
      <c r="S12" s="7">
        <v>45</v>
      </c>
      <c r="T12" s="10"/>
      <c r="U12" s="10">
        <v>1241.7000000000003</v>
      </c>
      <c r="W12" s="10">
        <v>623</v>
      </c>
      <c r="X12" s="7">
        <v>46</v>
      </c>
      <c r="Y12" s="10">
        <v>624.9</v>
      </c>
      <c r="Z12" s="7">
        <v>0</v>
      </c>
      <c r="AA12" s="10">
        <v>1247.9000000000001</v>
      </c>
      <c r="AB12" s="10">
        <v>163</v>
      </c>
      <c r="AC12" s="10">
        <v>1.5</v>
      </c>
      <c r="AD12" s="10">
        <v>1247.9000000000001</v>
      </c>
      <c r="AE12" s="10">
        <f t="shared" si="0"/>
        <v>3119.2000000000003</v>
      </c>
      <c r="AF12" s="10">
        <f t="shared" si="1"/>
        <v>623.84</v>
      </c>
    </row>
    <row r="13" spans="1:33" x14ac:dyDescent="0.35">
      <c r="A13" s="12">
        <v>9</v>
      </c>
      <c r="B13" s="4" t="s">
        <v>538</v>
      </c>
      <c r="C13" s="4" t="s">
        <v>509</v>
      </c>
      <c r="D13" s="4" t="s">
        <v>909</v>
      </c>
      <c r="E13" s="10">
        <v>3734.4000000000005</v>
      </c>
      <c r="G13" s="17">
        <v>622.1</v>
      </c>
      <c r="H13" s="20">
        <v>52</v>
      </c>
      <c r="I13" s="17">
        <v>618.79999999999995</v>
      </c>
      <c r="J13" s="20">
        <v>45</v>
      </c>
      <c r="K13" s="17"/>
      <c r="L13" s="4">
        <v>1240.9000000000001</v>
      </c>
      <c r="N13" s="10">
        <v>622.70000000000005</v>
      </c>
      <c r="O13" s="7">
        <v>48</v>
      </c>
      <c r="P13" s="10">
        <v>622</v>
      </c>
      <c r="Q13" s="10">
        <v>1244.7</v>
      </c>
      <c r="R13" s="10"/>
      <c r="S13" s="7">
        <v>47</v>
      </c>
      <c r="T13" s="10"/>
      <c r="U13" s="10">
        <v>1244.7</v>
      </c>
      <c r="W13" s="10">
        <v>622.79999999999995</v>
      </c>
      <c r="X13" s="7">
        <v>48</v>
      </c>
      <c r="Y13" s="10">
        <v>626</v>
      </c>
      <c r="Z13" s="7">
        <v>0</v>
      </c>
      <c r="AA13" s="10">
        <v>1248.8</v>
      </c>
      <c r="AB13" s="10">
        <v>185</v>
      </c>
      <c r="AC13" s="10">
        <v>2</v>
      </c>
      <c r="AD13" s="10">
        <v>1248.8</v>
      </c>
      <c r="AE13" s="10">
        <f t="shared" si="0"/>
        <v>3117.6000000000004</v>
      </c>
      <c r="AF13" s="10">
        <f t="shared" si="1"/>
        <v>623.5200000000001</v>
      </c>
    </row>
    <row r="14" spans="1:33" x14ac:dyDescent="0.35">
      <c r="A14" s="12">
        <v>10</v>
      </c>
      <c r="B14" s="4" t="s">
        <v>97</v>
      </c>
      <c r="C14" s="4" t="s">
        <v>508</v>
      </c>
      <c r="D14" s="4" t="s">
        <v>910</v>
      </c>
      <c r="E14" s="10">
        <v>3732.7000000000003</v>
      </c>
      <c r="G14" s="17">
        <v>622.79999999999995</v>
      </c>
      <c r="H14" s="20">
        <v>51</v>
      </c>
      <c r="I14" s="17">
        <v>626.70000000000005</v>
      </c>
      <c r="J14" s="20">
        <v>52</v>
      </c>
      <c r="K14" s="17">
        <v>0.5</v>
      </c>
      <c r="L14" s="4">
        <v>1250</v>
      </c>
      <c r="N14" s="10">
        <v>617.4</v>
      </c>
      <c r="O14" s="7">
        <v>39</v>
      </c>
      <c r="P14" s="10">
        <v>627.5</v>
      </c>
      <c r="Q14" s="10">
        <v>1244.9000000000001</v>
      </c>
      <c r="R14" s="10"/>
      <c r="S14" s="7">
        <v>51</v>
      </c>
      <c r="T14" s="10"/>
      <c r="U14" s="10">
        <v>1244.9000000000001</v>
      </c>
      <c r="W14" s="10">
        <v>618.20000000000005</v>
      </c>
      <c r="X14" s="7">
        <v>40</v>
      </c>
      <c r="Y14" s="10">
        <v>619.6</v>
      </c>
      <c r="Z14" s="7">
        <v>0</v>
      </c>
      <c r="AA14" s="10">
        <v>1237.8000000000002</v>
      </c>
      <c r="AB14" s="10"/>
      <c r="AC14" s="10"/>
      <c r="AD14" s="10">
        <v>1237.8000000000002</v>
      </c>
      <c r="AE14" s="10">
        <f t="shared" si="0"/>
        <v>3115.3</v>
      </c>
      <c r="AF14" s="10">
        <f t="shared" si="1"/>
        <v>623.06000000000006</v>
      </c>
    </row>
    <row r="15" spans="1:33" x14ac:dyDescent="0.35">
      <c r="A15" s="12">
        <v>11</v>
      </c>
      <c r="B15" s="4" t="s">
        <v>73</v>
      </c>
      <c r="C15" s="4" t="s">
        <v>509</v>
      </c>
      <c r="D15" s="4" t="s">
        <v>911</v>
      </c>
      <c r="E15" s="10">
        <v>3734</v>
      </c>
      <c r="G15" s="17">
        <v>623.4</v>
      </c>
      <c r="H15" s="20">
        <v>45</v>
      </c>
      <c r="I15" s="17">
        <v>624</v>
      </c>
      <c r="J15" s="20">
        <v>49</v>
      </c>
      <c r="K15" s="17"/>
      <c r="L15" s="4">
        <v>1247.4000000000001</v>
      </c>
      <c r="N15" s="10">
        <v>622.6</v>
      </c>
      <c r="O15" s="7">
        <v>45</v>
      </c>
      <c r="P15" s="10">
        <v>620.9</v>
      </c>
      <c r="Q15" s="10">
        <v>1243.5</v>
      </c>
      <c r="R15" s="10"/>
      <c r="S15" s="7">
        <v>48</v>
      </c>
      <c r="T15" s="10"/>
      <c r="U15" s="10">
        <v>1243.5</v>
      </c>
      <c r="W15" s="10">
        <v>619</v>
      </c>
      <c r="X15" s="7">
        <v>46</v>
      </c>
      <c r="Y15" s="10">
        <v>624.1</v>
      </c>
      <c r="Z15" s="7">
        <v>0</v>
      </c>
      <c r="AA15" s="10">
        <v>1243.0999999999999</v>
      </c>
      <c r="AB15" s="10"/>
      <c r="AC15" s="10"/>
      <c r="AD15" s="10">
        <v>1243.0999999999999</v>
      </c>
      <c r="AE15" s="10">
        <f t="shared" si="0"/>
        <v>3115</v>
      </c>
      <c r="AF15" s="10">
        <f t="shared" si="1"/>
        <v>623</v>
      </c>
    </row>
    <row r="16" spans="1:33" x14ac:dyDescent="0.35">
      <c r="A16" s="12">
        <v>12</v>
      </c>
      <c r="B16" s="4" t="s">
        <v>532</v>
      </c>
      <c r="C16" s="4" t="s">
        <v>510</v>
      </c>
      <c r="D16" s="4" t="s">
        <v>912</v>
      </c>
      <c r="E16" s="10">
        <v>3730.8</v>
      </c>
      <c r="G16" s="17">
        <v>623.6</v>
      </c>
      <c r="H16" s="20">
        <v>48</v>
      </c>
      <c r="I16" s="17">
        <v>623.29999999999995</v>
      </c>
      <c r="J16" s="20">
        <v>49</v>
      </c>
      <c r="K16" s="17"/>
      <c r="L16" s="4">
        <v>1246.9000000000001</v>
      </c>
      <c r="N16" s="10">
        <v>619.5</v>
      </c>
      <c r="O16" s="7">
        <v>43</v>
      </c>
      <c r="P16" s="10">
        <v>618.6</v>
      </c>
      <c r="Q16" s="10">
        <v>1238.0999999999999</v>
      </c>
      <c r="R16" s="10"/>
      <c r="S16" s="7">
        <v>46</v>
      </c>
      <c r="T16" s="10"/>
      <c r="U16" s="10">
        <v>1238.0999999999999</v>
      </c>
      <c r="W16" s="10">
        <v>625.79999999999995</v>
      </c>
      <c r="X16" s="7">
        <v>50</v>
      </c>
      <c r="Y16" s="10">
        <v>620</v>
      </c>
      <c r="Z16" s="7">
        <v>0</v>
      </c>
      <c r="AA16" s="10">
        <v>1245.8</v>
      </c>
      <c r="AB16" s="10"/>
      <c r="AC16" s="10"/>
      <c r="AD16" s="10">
        <v>1245.8</v>
      </c>
      <c r="AE16" s="10">
        <f t="shared" si="0"/>
        <v>3112.2000000000003</v>
      </c>
      <c r="AF16" s="10">
        <f t="shared" si="1"/>
        <v>622.44000000000005</v>
      </c>
    </row>
    <row r="17" spans="1:32" x14ac:dyDescent="0.35">
      <c r="A17" s="12">
        <v>13</v>
      </c>
      <c r="B17" s="4" t="s">
        <v>534</v>
      </c>
      <c r="C17" s="4" t="s">
        <v>183</v>
      </c>
      <c r="D17" s="4" t="s">
        <v>913</v>
      </c>
      <c r="E17" s="10">
        <v>3730.2999999999997</v>
      </c>
      <c r="G17" s="17">
        <v>622.79999999999995</v>
      </c>
      <c r="H17" s="20">
        <v>45</v>
      </c>
      <c r="I17" s="17">
        <v>622.9</v>
      </c>
      <c r="J17" s="20">
        <v>46</v>
      </c>
      <c r="K17" s="17"/>
      <c r="L17" s="4">
        <v>1245.6999999999998</v>
      </c>
      <c r="N17" s="10">
        <v>620.70000000000005</v>
      </c>
      <c r="O17" s="7">
        <v>49</v>
      </c>
      <c r="P17" s="10">
        <v>619.69999999999993</v>
      </c>
      <c r="Q17" s="10">
        <v>1240.4000000000001</v>
      </c>
      <c r="R17" s="10"/>
      <c r="S17" s="7">
        <v>45</v>
      </c>
      <c r="T17" s="10"/>
      <c r="U17" s="10">
        <v>1240.4000000000001</v>
      </c>
      <c r="W17" s="10">
        <v>623.4</v>
      </c>
      <c r="X17" s="7">
        <v>44</v>
      </c>
      <c r="Y17" s="10">
        <v>620.79999999999995</v>
      </c>
      <c r="Z17" s="7">
        <v>0</v>
      </c>
      <c r="AA17" s="10">
        <v>1244.1999999999998</v>
      </c>
      <c r="AB17" s="10"/>
      <c r="AC17" s="10"/>
      <c r="AD17" s="10">
        <v>1244.1999999999998</v>
      </c>
      <c r="AE17" s="10">
        <f t="shared" si="0"/>
        <v>3110.6000000000004</v>
      </c>
      <c r="AF17" s="10">
        <f t="shared" si="1"/>
        <v>622.12000000000012</v>
      </c>
    </row>
    <row r="18" spans="1:32" x14ac:dyDescent="0.35">
      <c r="A18" s="12">
        <v>14</v>
      </c>
      <c r="B18" s="4" t="s">
        <v>537</v>
      </c>
      <c r="C18" s="4" t="s">
        <v>516</v>
      </c>
      <c r="D18" s="4" t="s">
        <v>914</v>
      </c>
      <c r="E18" s="10">
        <v>3727.9999999999995</v>
      </c>
      <c r="G18" s="17">
        <v>621.9</v>
      </c>
      <c r="H18" s="20">
        <v>45</v>
      </c>
      <c r="I18" s="17">
        <v>619.79999999999995</v>
      </c>
      <c r="J18" s="20">
        <v>45</v>
      </c>
      <c r="K18" s="17"/>
      <c r="L18" s="4">
        <v>1241.6999999999998</v>
      </c>
      <c r="N18" s="10">
        <v>620.49999999999989</v>
      </c>
      <c r="O18" s="7">
        <v>47</v>
      </c>
      <c r="P18" s="10">
        <v>620.4</v>
      </c>
      <c r="Q18" s="10">
        <v>1240.8999999999999</v>
      </c>
      <c r="R18" s="10"/>
      <c r="S18" s="7">
        <v>46</v>
      </c>
      <c r="T18" s="10"/>
      <c r="U18" s="10">
        <v>1240.8999999999999</v>
      </c>
      <c r="W18" s="10">
        <v>622.4</v>
      </c>
      <c r="X18" s="7">
        <v>50</v>
      </c>
      <c r="Y18" s="10">
        <v>623</v>
      </c>
      <c r="Z18" s="7">
        <v>0</v>
      </c>
      <c r="AA18" s="10">
        <v>1245.4000000000001</v>
      </c>
      <c r="AB18" s="10"/>
      <c r="AC18" s="10"/>
      <c r="AD18" s="10">
        <v>1245.4000000000001</v>
      </c>
      <c r="AE18" s="10">
        <f t="shared" si="0"/>
        <v>3108.2</v>
      </c>
      <c r="AF18" s="10">
        <f t="shared" si="1"/>
        <v>621.64</v>
      </c>
    </row>
    <row r="19" spans="1:32" x14ac:dyDescent="0.35">
      <c r="A19" s="12">
        <v>15</v>
      </c>
      <c r="B19" s="4" t="s">
        <v>533</v>
      </c>
      <c r="C19" s="4" t="s">
        <v>511</v>
      </c>
      <c r="D19" s="4" t="s">
        <v>915</v>
      </c>
      <c r="E19" s="10">
        <v>3704.2000000000003</v>
      </c>
      <c r="G19" s="17">
        <v>622</v>
      </c>
      <c r="H19" s="20">
        <v>49</v>
      </c>
      <c r="I19" s="17">
        <v>624.20000000000005</v>
      </c>
      <c r="J19" s="20">
        <v>48</v>
      </c>
      <c r="K19" s="17"/>
      <c r="L19" s="4">
        <v>1246.2</v>
      </c>
      <c r="N19" s="10">
        <v>613.5</v>
      </c>
      <c r="O19" s="7">
        <v>35</v>
      </c>
      <c r="P19" s="10">
        <v>617.9</v>
      </c>
      <c r="Q19" s="10">
        <v>1231.4000000000001</v>
      </c>
      <c r="R19" s="10"/>
      <c r="S19" s="7">
        <v>39</v>
      </c>
      <c r="T19" s="10"/>
      <c r="U19" s="10">
        <v>1231.4000000000001</v>
      </c>
      <c r="W19" s="10">
        <v>612</v>
      </c>
      <c r="X19" s="7">
        <v>41</v>
      </c>
      <c r="Y19" s="10">
        <v>614.6</v>
      </c>
      <c r="Z19" s="7">
        <v>0</v>
      </c>
      <c r="AA19" s="10">
        <v>1226.5999999999999</v>
      </c>
      <c r="AB19" s="10"/>
      <c r="AC19" s="10"/>
      <c r="AD19" s="10">
        <v>1226.5999999999999</v>
      </c>
      <c r="AE19" s="10">
        <f t="shared" si="0"/>
        <v>3092.2</v>
      </c>
      <c r="AF19" s="10">
        <f t="shared" si="1"/>
        <v>618.43999999999994</v>
      </c>
    </row>
    <row r="20" spans="1:32" x14ac:dyDescent="0.35">
      <c r="A20" s="12">
        <v>16</v>
      </c>
      <c r="B20" s="4" t="s">
        <v>544</v>
      </c>
      <c r="C20" s="4" t="s">
        <v>523</v>
      </c>
      <c r="D20" s="4" t="s">
        <v>916</v>
      </c>
      <c r="E20" s="10">
        <v>3470.2999999999997</v>
      </c>
      <c r="G20" s="17">
        <v>584.79999999999995</v>
      </c>
      <c r="H20" s="20">
        <v>17</v>
      </c>
      <c r="I20" s="17">
        <v>580.70000000000005</v>
      </c>
      <c r="J20" s="20">
        <v>16</v>
      </c>
      <c r="K20" s="17"/>
      <c r="L20" s="4">
        <v>1165.5</v>
      </c>
      <c r="N20" s="10">
        <v>573.5</v>
      </c>
      <c r="O20" s="7"/>
      <c r="P20" s="10">
        <v>571.20000000000005</v>
      </c>
      <c r="Q20" s="10">
        <v>1144.7</v>
      </c>
      <c r="R20" s="10"/>
      <c r="S20" s="7"/>
      <c r="T20" s="10"/>
      <c r="U20" s="10">
        <v>1144.7</v>
      </c>
      <c r="W20" s="10">
        <v>591.5</v>
      </c>
      <c r="X20" s="7">
        <v>26</v>
      </c>
      <c r="Y20" s="10">
        <v>568.6</v>
      </c>
      <c r="Z20" s="7">
        <v>0</v>
      </c>
      <c r="AA20" s="10">
        <v>1160.0999999999999</v>
      </c>
      <c r="AB20" s="10"/>
      <c r="AC20" s="10"/>
      <c r="AD20" s="10">
        <v>1160.0999999999999</v>
      </c>
      <c r="AE20" s="10">
        <f t="shared" si="0"/>
        <v>2901.7</v>
      </c>
      <c r="AF20" s="10">
        <f t="shared" si="1"/>
        <v>580.33999999999992</v>
      </c>
    </row>
    <row r="21" spans="1:32" x14ac:dyDescent="0.35">
      <c r="A21" s="12">
        <v>17</v>
      </c>
      <c r="B21" s="4" t="s">
        <v>546</v>
      </c>
      <c r="C21" s="4" t="s">
        <v>524</v>
      </c>
      <c r="D21" s="4" t="s">
        <v>917</v>
      </c>
      <c r="E21" s="10">
        <v>3338.2</v>
      </c>
      <c r="G21" s="17">
        <v>556.5</v>
      </c>
      <c r="H21" s="20">
        <v>10</v>
      </c>
      <c r="I21" s="17">
        <v>583</v>
      </c>
      <c r="J21" s="20">
        <v>17</v>
      </c>
      <c r="K21" s="17"/>
      <c r="L21" s="4">
        <v>1139.5</v>
      </c>
      <c r="N21" s="10">
        <v>553.90000000000009</v>
      </c>
      <c r="O21" s="7"/>
      <c r="P21" s="10">
        <v>540</v>
      </c>
      <c r="Q21" s="10">
        <v>1093.9000000000001</v>
      </c>
      <c r="R21" s="10"/>
      <c r="S21" s="7"/>
      <c r="T21" s="10"/>
      <c r="U21" s="10">
        <v>1093.9000000000001</v>
      </c>
      <c r="W21" s="10">
        <v>551.5</v>
      </c>
      <c r="X21" s="7">
        <v>10</v>
      </c>
      <c r="Y21" s="10">
        <v>553.29999999999995</v>
      </c>
      <c r="Z21" s="7">
        <v>0</v>
      </c>
      <c r="AA21" s="10">
        <v>1104.8</v>
      </c>
      <c r="AB21" s="10"/>
      <c r="AC21" s="10"/>
      <c r="AD21" s="10">
        <v>1104.8</v>
      </c>
      <c r="AE21" s="10">
        <f t="shared" si="0"/>
        <v>2798.2</v>
      </c>
      <c r="AF21" s="10">
        <f t="shared" si="1"/>
        <v>559.64</v>
      </c>
    </row>
    <row r="22" spans="1:32" x14ac:dyDescent="0.35">
      <c r="A22" s="12">
        <v>18</v>
      </c>
      <c r="B22" s="4" t="s">
        <v>535</v>
      </c>
      <c r="C22" s="4" t="s">
        <v>513</v>
      </c>
      <c r="D22" s="4" t="s">
        <v>918</v>
      </c>
      <c r="E22" s="10">
        <v>2501</v>
      </c>
      <c r="G22" s="17">
        <v>623.6</v>
      </c>
      <c r="H22" s="20">
        <v>48</v>
      </c>
      <c r="I22" s="17">
        <v>622</v>
      </c>
      <c r="J22" s="20">
        <v>46</v>
      </c>
      <c r="K22" s="17"/>
      <c r="L22" s="4">
        <v>1245.5999999999999</v>
      </c>
      <c r="N22" s="10">
        <v>624.09999999999991</v>
      </c>
      <c r="O22" s="7">
        <v>47</v>
      </c>
      <c r="P22" s="10">
        <v>628.29999999999995</v>
      </c>
      <c r="Q22" s="10">
        <v>1252.3999999999999</v>
      </c>
      <c r="R22" s="10">
        <v>227.8</v>
      </c>
      <c r="S22" s="7">
        <v>49</v>
      </c>
      <c r="T22" s="10">
        <v>3</v>
      </c>
      <c r="U22" s="10">
        <v>1255.3999999999999</v>
      </c>
      <c r="W22" s="10">
        <v>0</v>
      </c>
      <c r="X22" s="7" t="s">
        <v>893</v>
      </c>
      <c r="Y22" s="10" t="s">
        <v>893</v>
      </c>
      <c r="Z22" s="7" t="s">
        <v>893</v>
      </c>
      <c r="AA22" s="10"/>
      <c r="AB22" s="10"/>
      <c r="AC22" s="10"/>
      <c r="AD22" s="10"/>
      <c r="AE22" s="10">
        <f t="shared" si="0"/>
        <v>2501</v>
      </c>
      <c r="AF22" s="10">
        <f t="shared" si="1"/>
        <v>500.2</v>
      </c>
    </row>
    <row r="23" spans="1:32" x14ac:dyDescent="0.35">
      <c r="A23" s="12">
        <v>19</v>
      </c>
      <c r="B23" s="4" t="s">
        <v>539</v>
      </c>
      <c r="C23" s="4" t="s">
        <v>512</v>
      </c>
      <c r="D23" s="4" t="s">
        <v>919</v>
      </c>
      <c r="E23" s="10">
        <v>2498.4</v>
      </c>
      <c r="G23" s="17">
        <v>621.4</v>
      </c>
      <c r="H23" s="20">
        <v>46</v>
      </c>
      <c r="I23" s="17">
        <v>624.4</v>
      </c>
      <c r="J23" s="20">
        <v>50</v>
      </c>
      <c r="K23" s="17"/>
      <c r="L23" s="4">
        <v>1245.8</v>
      </c>
      <c r="N23" s="10">
        <v>626.30000000000007</v>
      </c>
      <c r="O23" s="7">
        <v>53</v>
      </c>
      <c r="P23" s="10">
        <v>625.30000000000007</v>
      </c>
      <c r="Q23" s="10">
        <v>1251.6000000000001</v>
      </c>
      <c r="R23" s="10">
        <v>142.1</v>
      </c>
      <c r="S23" s="7">
        <v>48</v>
      </c>
      <c r="T23" s="10">
        <v>1</v>
      </c>
      <c r="U23" s="10">
        <v>1252.6000000000001</v>
      </c>
      <c r="W23" s="10">
        <v>0</v>
      </c>
      <c r="X23" s="7" t="s">
        <v>893</v>
      </c>
      <c r="Y23" s="10" t="s">
        <v>893</v>
      </c>
      <c r="Z23" s="7" t="s">
        <v>893</v>
      </c>
      <c r="AA23" s="10"/>
      <c r="AB23" s="10"/>
      <c r="AC23" s="10"/>
      <c r="AD23" s="10"/>
      <c r="AE23" s="10">
        <f t="shared" si="0"/>
        <v>2498.4</v>
      </c>
      <c r="AF23" s="10">
        <f t="shared" si="1"/>
        <v>499.68</v>
      </c>
    </row>
    <row r="24" spans="1:32" x14ac:dyDescent="0.35">
      <c r="A24" s="12">
        <v>20</v>
      </c>
      <c r="B24" s="4" t="s">
        <v>536</v>
      </c>
      <c r="C24" s="4" t="s">
        <v>514</v>
      </c>
      <c r="D24" s="4" t="s">
        <v>920</v>
      </c>
      <c r="E24" s="10">
        <v>2488.6999999999998</v>
      </c>
      <c r="G24" s="17">
        <v>622.5</v>
      </c>
      <c r="H24" s="20">
        <v>48</v>
      </c>
      <c r="I24" s="17">
        <v>622.4</v>
      </c>
      <c r="J24" s="20">
        <v>46</v>
      </c>
      <c r="K24" s="17"/>
      <c r="L24" s="4">
        <v>1244.9000000000001</v>
      </c>
      <c r="N24" s="10">
        <v>619.29999999999995</v>
      </c>
      <c r="O24" s="7">
        <v>44</v>
      </c>
      <c r="P24" s="10">
        <v>624.5</v>
      </c>
      <c r="Q24" s="10">
        <v>1243.8</v>
      </c>
      <c r="R24" s="10"/>
      <c r="S24" s="7">
        <v>53</v>
      </c>
      <c r="T24" s="10"/>
      <c r="U24" s="10">
        <v>1243.8</v>
      </c>
      <c r="W24" s="10">
        <v>0</v>
      </c>
      <c r="X24" s="7" t="s">
        <v>893</v>
      </c>
      <c r="Y24" s="10" t="s">
        <v>893</v>
      </c>
      <c r="Z24" s="7" t="s">
        <v>893</v>
      </c>
      <c r="AA24" s="10">
        <v>0</v>
      </c>
      <c r="AB24" s="10"/>
      <c r="AC24" s="10"/>
      <c r="AD24" s="10">
        <v>0</v>
      </c>
      <c r="AE24" s="10">
        <f t="shared" si="0"/>
        <v>2488.6999999999998</v>
      </c>
      <c r="AF24" s="10">
        <f t="shared" si="1"/>
        <v>497.73999999999995</v>
      </c>
    </row>
    <row r="25" spans="1:32" x14ac:dyDescent="0.35">
      <c r="A25" s="12">
        <v>21</v>
      </c>
      <c r="B25" s="4" t="s">
        <v>551</v>
      </c>
      <c r="C25" s="4" t="s">
        <v>515</v>
      </c>
      <c r="D25" s="4" t="s">
        <v>921</v>
      </c>
      <c r="E25" s="10">
        <v>2481.8999999999996</v>
      </c>
      <c r="G25" s="17">
        <v>624.1</v>
      </c>
      <c r="H25" s="20">
        <v>50</v>
      </c>
      <c r="I25" s="17">
        <v>619.6</v>
      </c>
      <c r="J25" s="20">
        <v>46</v>
      </c>
      <c r="K25" s="17"/>
      <c r="L25" s="4">
        <v>1243.7</v>
      </c>
      <c r="N25" s="10">
        <v>618.6</v>
      </c>
      <c r="O25" s="7">
        <v>41</v>
      </c>
      <c r="P25" s="10">
        <v>619.59999999999991</v>
      </c>
      <c r="Q25" s="10">
        <v>1238.1999999999998</v>
      </c>
      <c r="R25" s="10"/>
      <c r="S25" s="7">
        <v>44</v>
      </c>
      <c r="T25" s="10"/>
      <c r="U25" s="10">
        <v>1238.1999999999998</v>
      </c>
      <c r="W25" s="10">
        <v>0</v>
      </c>
      <c r="X25" s="7" t="s">
        <v>893</v>
      </c>
      <c r="Y25" s="10" t="s">
        <v>893</v>
      </c>
      <c r="Z25" s="7" t="s">
        <v>893</v>
      </c>
      <c r="AA25" s="10">
        <v>0</v>
      </c>
      <c r="AB25" s="10"/>
      <c r="AC25" s="10"/>
      <c r="AD25" s="10">
        <v>0</v>
      </c>
      <c r="AE25" s="10">
        <f t="shared" si="0"/>
        <v>2481.9</v>
      </c>
      <c r="AF25" s="10">
        <f t="shared" si="1"/>
        <v>496.38</v>
      </c>
    </row>
    <row r="26" spans="1:32" x14ac:dyDescent="0.35">
      <c r="A26" s="12">
        <v>22</v>
      </c>
      <c r="B26" s="4" t="s">
        <v>540</v>
      </c>
      <c r="C26" s="4" t="s">
        <v>518</v>
      </c>
      <c r="D26" s="4" t="s">
        <v>922</v>
      </c>
      <c r="E26" s="10">
        <v>1234.9000000000001</v>
      </c>
      <c r="G26" s="17">
        <v>616.20000000000005</v>
      </c>
      <c r="H26" s="20">
        <v>43</v>
      </c>
      <c r="I26" s="17">
        <v>618.70000000000005</v>
      </c>
      <c r="J26" s="17"/>
      <c r="K26" s="17"/>
      <c r="L26" s="4">
        <v>1234.9000000000001</v>
      </c>
      <c r="N26" s="4">
        <v>0</v>
      </c>
      <c r="S26" s="7"/>
      <c r="W26" s="10">
        <v>619.6</v>
      </c>
      <c r="X26" s="7">
        <v>42</v>
      </c>
      <c r="Y26" s="10">
        <v>620.9</v>
      </c>
      <c r="Z26" s="7">
        <v>0</v>
      </c>
      <c r="AE26" s="10">
        <f t="shared" si="0"/>
        <v>2475.4</v>
      </c>
      <c r="AF26" s="10">
        <f t="shared" si="1"/>
        <v>495.08000000000004</v>
      </c>
    </row>
    <row r="27" spans="1:32" x14ac:dyDescent="0.35">
      <c r="A27" s="12">
        <v>23</v>
      </c>
      <c r="B27" s="4" t="s">
        <v>539</v>
      </c>
      <c r="C27" s="4" t="s">
        <v>517</v>
      </c>
      <c r="D27" s="4" t="s">
        <v>923</v>
      </c>
      <c r="E27" s="10">
        <v>2464.7000000000003</v>
      </c>
      <c r="G27" s="17">
        <v>619.70000000000005</v>
      </c>
      <c r="H27" s="20">
        <v>40</v>
      </c>
      <c r="I27" s="17">
        <v>617.1</v>
      </c>
      <c r="J27" s="20">
        <v>41</v>
      </c>
      <c r="K27" s="17"/>
      <c r="L27" s="4">
        <v>1236.8000000000002</v>
      </c>
      <c r="N27" s="10">
        <v>613.4</v>
      </c>
      <c r="O27" s="7"/>
      <c r="P27" s="10">
        <v>614.5</v>
      </c>
      <c r="Q27" s="10">
        <v>1227.9000000000001</v>
      </c>
      <c r="R27" s="10"/>
      <c r="S27" s="7"/>
      <c r="T27" s="10"/>
      <c r="U27" s="10">
        <v>1227.9000000000001</v>
      </c>
      <c r="W27" s="10">
        <v>0</v>
      </c>
      <c r="X27" s="7" t="s">
        <v>893</v>
      </c>
      <c r="Y27" s="10" t="s">
        <v>893</v>
      </c>
      <c r="Z27" s="7" t="s">
        <v>893</v>
      </c>
      <c r="AA27" s="10">
        <v>0</v>
      </c>
      <c r="AB27" s="10"/>
      <c r="AC27" s="10"/>
      <c r="AD27" s="10">
        <v>0</v>
      </c>
      <c r="AE27" s="10">
        <f t="shared" si="0"/>
        <v>2464.7000000000003</v>
      </c>
      <c r="AF27" s="10">
        <f t="shared" si="1"/>
        <v>492.94000000000005</v>
      </c>
    </row>
    <row r="28" spans="1:32" x14ac:dyDescent="0.35">
      <c r="A28" s="12">
        <v>24</v>
      </c>
      <c r="B28" s="4" t="s">
        <v>560</v>
      </c>
      <c r="C28" s="4" t="s">
        <v>561</v>
      </c>
      <c r="D28" s="4" t="s">
        <v>924</v>
      </c>
      <c r="E28" s="10">
        <v>2432.3000000000002</v>
      </c>
      <c r="G28" s="4">
        <v>0</v>
      </c>
      <c r="H28" s="20">
        <v>0</v>
      </c>
      <c r="N28" s="10">
        <v>607.20000000000005</v>
      </c>
      <c r="O28" s="10"/>
      <c r="P28" s="10">
        <v>612.5</v>
      </c>
      <c r="Q28" s="10">
        <v>1219.7</v>
      </c>
      <c r="R28" s="10"/>
      <c r="S28" s="7"/>
      <c r="T28" s="10"/>
      <c r="U28" s="10">
        <v>1219.7</v>
      </c>
      <c r="W28" s="10">
        <v>613.4</v>
      </c>
      <c r="X28" s="7">
        <v>39</v>
      </c>
      <c r="Y28" s="10">
        <v>599.20000000000005</v>
      </c>
      <c r="Z28" s="7">
        <v>0</v>
      </c>
      <c r="AA28" s="10"/>
      <c r="AB28" s="10"/>
      <c r="AC28" s="10"/>
      <c r="AD28" s="10">
        <v>1212.5999999999999</v>
      </c>
      <c r="AE28" s="10">
        <f t="shared" si="0"/>
        <v>2432.3000000000002</v>
      </c>
      <c r="AF28" s="10">
        <f t="shared" si="1"/>
        <v>486.46000000000004</v>
      </c>
    </row>
    <row r="29" spans="1:32" x14ac:dyDescent="0.35">
      <c r="A29" s="12">
        <v>25</v>
      </c>
      <c r="B29" s="4" t="s">
        <v>67</v>
      </c>
      <c r="C29" s="4" t="s">
        <v>568</v>
      </c>
      <c r="D29" s="4" t="s">
        <v>925</v>
      </c>
      <c r="E29" s="10">
        <v>2419.5</v>
      </c>
      <c r="G29" s="4">
        <v>0</v>
      </c>
      <c r="H29" s="20">
        <v>0</v>
      </c>
      <c r="N29" s="10">
        <v>604.1</v>
      </c>
      <c r="O29" s="10"/>
      <c r="P29" s="10">
        <v>595.79999999999995</v>
      </c>
      <c r="Q29" s="10">
        <v>1199.9000000000001</v>
      </c>
      <c r="R29" s="10"/>
      <c r="S29" s="7"/>
      <c r="T29" s="10"/>
      <c r="U29" s="10">
        <v>1199.9000000000001</v>
      </c>
      <c r="W29" s="10">
        <v>611.70000000000005</v>
      </c>
      <c r="X29" s="7">
        <v>34</v>
      </c>
      <c r="Y29" s="10">
        <v>607.9</v>
      </c>
      <c r="Z29" s="7">
        <v>0</v>
      </c>
      <c r="AA29" s="10"/>
      <c r="AB29" s="10"/>
      <c r="AC29" s="10"/>
      <c r="AD29" s="10">
        <v>1219.5999999999999</v>
      </c>
      <c r="AE29" s="10">
        <f t="shared" si="0"/>
        <v>2419.5</v>
      </c>
      <c r="AF29" s="10">
        <f t="shared" si="1"/>
        <v>483.9</v>
      </c>
    </row>
    <row r="30" spans="1:32" x14ac:dyDescent="0.35">
      <c r="A30" s="12">
        <v>26</v>
      </c>
      <c r="B30" s="4" t="s">
        <v>543</v>
      </c>
      <c r="C30" s="4" t="s">
        <v>522</v>
      </c>
      <c r="D30" s="4" t="s">
        <v>926</v>
      </c>
      <c r="E30" s="10">
        <v>1193.8000000000002</v>
      </c>
      <c r="G30" s="17">
        <v>601.6</v>
      </c>
      <c r="H30" s="20">
        <v>30</v>
      </c>
      <c r="I30" s="17">
        <v>592.20000000000005</v>
      </c>
      <c r="J30" s="17"/>
      <c r="K30" s="17"/>
      <c r="L30" s="4">
        <v>1193.8000000000002</v>
      </c>
      <c r="N30" s="4">
        <v>0</v>
      </c>
      <c r="S30" s="7"/>
      <c r="W30" s="10">
        <v>603.20000000000005</v>
      </c>
      <c r="X30" s="7">
        <v>29</v>
      </c>
      <c r="Y30" s="10">
        <v>599.4</v>
      </c>
      <c r="Z30" s="7">
        <v>0</v>
      </c>
      <c r="AE30" s="10">
        <f t="shared" si="0"/>
        <v>2396.4</v>
      </c>
      <c r="AF30" s="10">
        <f t="shared" si="1"/>
        <v>479.28000000000003</v>
      </c>
    </row>
    <row r="31" spans="1:32" x14ac:dyDescent="0.35">
      <c r="A31" s="12">
        <v>27</v>
      </c>
      <c r="B31" s="4" t="s">
        <v>542</v>
      </c>
      <c r="C31" s="4" t="s">
        <v>521</v>
      </c>
      <c r="D31" s="4" t="s">
        <v>927</v>
      </c>
      <c r="E31" s="10">
        <v>1201.1999999999998</v>
      </c>
      <c r="G31" s="17">
        <v>596.4</v>
      </c>
      <c r="H31" s="20">
        <v>22</v>
      </c>
      <c r="I31" s="17">
        <v>604.79999999999995</v>
      </c>
      <c r="J31" s="17"/>
      <c r="K31" s="17"/>
      <c r="L31" s="4">
        <v>1201.1999999999998</v>
      </c>
      <c r="N31" s="4">
        <v>0</v>
      </c>
      <c r="S31" s="7"/>
      <c r="W31" s="10">
        <v>596.70000000000005</v>
      </c>
      <c r="X31" s="7">
        <v>25</v>
      </c>
      <c r="Y31" s="10">
        <v>591.79999999999995</v>
      </c>
      <c r="Z31" s="7">
        <v>0</v>
      </c>
      <c r="AE31" s="10">
        <f t="shared" si="0"/>
        <v>2389.6999999999998</v>
      </c>
      <c r="AF31" s="10">
        <f t="shared" si="1"/>
        <v>477.93999999999994</v>
      </c>
    </row>
    <row r="32" spans="1:32" x14ac:dyDescent="0.35">
      <c r="A32" s="12">
        <v>28</v>
      </c>
      <c r="B32" s="4" t="s">
        <v>534</v>
      </c>
      <c r="C32" s="4" t="s">
        <v>215</v>
      </c>
      <c r="D32" s="4" t="s">
        <v>928</v>
      </c>
      <c r="E32" s="10">
        <v>2369.6</v>
      </c>
      <c r="G32" s="17">
        <v>602.70000000000005</v>
      </c>
      <c r="H32" s="20">
        <v>29</v>
      </c>
      <c r="I32" s="17">
        <v>598.70000000000005</v>
      </c>
      <c r="J32" s="20">
        <v>24</v>
      </c>
      <c r="K32" s="17"/>
      <c r="L32" s="4">
        <v>1201.4000000000001</v>
      </c>
      <c r="N32" s="10">
        <v>575.69999999999993</v>
      </c>
      <c r="O32" s="7"/>
      <c r="P32" s="10">
        <v>592.5</v>
      </c>
      <c r="Q32" s="10">
        <v>1168.1999999999998</v>
      </c>
      <c r="R32" s="10"/>
      <c r="S32" s="7"/>
      <c r="T32" s="10"/>
      <c r="U32" s="10">
        <v>1168.1999999999998</v>
      </c>
      <c r="W32" s="10">
        <v>0</v>
      </c>
      <c r="X32" s="7" t="s">
        <v>893</v>
      </c>
      <c r="Y32" s="10" t="s">
        <v>893</v>
      </c>
      <c r="Z32" s="7" t="s">
        <v>893</v>
      </c>
      <c r="AA32" s="10">
        <v>0</v>
      </c>
      <c r="AB32" s="10"/>
      <c r="AC32" s="10"/>
      <c r="AD32" s="10">
        <v>0</v>
      </c>
      <c r="AE32" s="10">
        <f t="shared" si="0"/>
        <v>2369.6</v>
      </c>
      <c r="AF32" s="10">
        <f t="shared" si="1"/>
        <v>473.91999999999996</v>
      </c>
    </row>
    <row r="33" spans="1:32" x14ac:dyDescent="0.35">
      <c r="A33" s="12">
        <v>29</v>
      </c>
      <c r="B33" s="4" t="s">
        <v>545</v>
      </c>
      <c r="C33" s="4" t="s">
        <v>217</v>
      </c>
      <c r="D33" s="4" t="s">
        <v>929</v>
      </c>
      <c r="E33" s="10">
        <v>2296.5</v>
      </c>
      <c r="G33" s="17">
        <v>581.1</v>
      </c>
      <c r="H33" s="20">
        <v>17</v>
      </c>
      <c r="I33" s="17">
        <v>570.4</v>
      </c>
      <c r="J33" s="20">
        <v>18</v>
      </c>
      <c r="K33" s="17"/>
      <c r="L33" s="4">
        <v>1151.5</v>
      </c>
      <c r="N33" s="10">
        <v>565</v>
      </c>
      <c r="O33" s="7"/>
      <c r="P33" s="10">
        <v>580</v>
      </c>
      <c r="Q33" s="10">
        <v>1145</v>
      </c>
      <c r="R33" s="10"/>
      <c r="S33" s="7"/>
      <c r="T33" s="10"/>
      <c r="U33" s="10">
        <v>1145</v>
      </c>
      <c r="W33" s="10">
        <v>0</v>
      </c>
      <c r="X33" s="7" t="s">
        <v>893</v>
      </c>
      <c r="Y33" s="10" t="s">
        <v>893</v>
      </c>
      <c r="Z33" s="7" t="s">
        <v>893</v>
      </c>
      <c r="AA33" s="10">
        <v>0</v>
      </c>
      <c r="AB33" s="10"/>
      <c r="AC33" s="10"/>
      <c r="AD33" s="10">
        <v>0</v>
      </c>
      <c r="AE33" s="10">
        <f t="shared" si="0"/>
        <v>2296.5</v>
      </c>
      <c r="AF33" s="10">
        <f t="shared" si="1"/>
        <v>459.3</v>
      </c>
    </row>
    <row r="34" spans="1:32" x14ac:dyDescent="0.35">
      <c r="A34" s="12">
        <v>30</v>
      </c>
      <c r="B34" s="4" t="s">
        <v>531</v>
      </c>
      <c r="C34" s="4" t="s">
        <v>547</v>
      </c>
      <c r="D34" s="4" t="s">
        <v>930</v>
      </c>
      <c r="E34" s="10">
        <v>1247.7</v>
      </c>
      <c r="H34" s="20">
        <v>0</v>
      </c>
      <c r="N34" s="10">
        <v>623.80000000000007</v>
      </c>
      <c r="O34" s="7"/>
      <c r="P34" s="10">
        <v>623.9</v>
      </c>
      <c r="Q34" s="10">
        <v>1247.7</v>
      </c>
      <c r="R34" s="10"/>
      <c r="S34" s="7"/>
      <c r="T34" s="10"/>
      <c r="U34" s="10">
        <v>1247.7</v>
      </c>
      <c r="W34" s="10">
        <v>0</v>
      </c>
      <c r="X34" s="7" t="s">
        <v>893</v>
      </c>
      <c r="Y34" s="10" t="s">
        <v>893</v>
      </c>
      <c r="Z34" s="7" t="s">
        <v>893</v>
      </c>
      <c r="AA34" s="10">
        <v>0</v>
      </c>
      <c r="AB34" s="10"/>
      <c r="AC34" s="10"/>
      <c r="AD34" s="10">
        <v>0</v>
      </c>
      <c r="AE34" s="10">
        <f t="shared" si="0"/>
        <v>1247.7</v>
      </c>
      <c r="AF34" s="10">
        <f t="shared" si="1"/>
        <v>249.54000000000002</v>
      </c>
    </row>
    <row r="35" spans="1:32" x14ac:dyDescent="0.35">
      <c r="A35" s="12">
        <v>31</v>
      </c>
      <c r="B35" s="4" t="s">
        <v>548</v>
      </c>
      <c r="C35" s="4" t="s">
        <v>209</v>
      </c>
      <c r="D35" s="4" t="s">
        <v>931</v>
      </c>
      <c r="E35" s="10">
        <v>1242</v>
      </c>
      <c r="H35" s="20">
        <v>0</v>
      </c>
      <c r="N35" s="10">
        <v>621.20000000000005</v>
      </c>
      <c r="O35" s="7"/>
      <c r="P35" s="10">
        <v>620.79999999999995</v>
      </c>
      <c r="Q35" s="10">
        <v>1242</v>
      </c>
      <c r="R35" s="10"/>
      <c r="S35" s="7"/>
      <c r="T35" s="10"/>
      <c r="U35" s="10">
        <v>1242</v>
      </c>
      <c r="W35" s="10">
        <v>0</v>
      </c>
      <c r="X35" s="7" t="s">
        <v>893</v>
      </c>
      <c r="Y35" s="10" t="s">
        <v>893</v>
      </c>
      <c r="Z35" s="7" t="s">
        <v>893</v>
      </c>
      <c r="AA35" s="10">
        <v>0</v>
      </c>
      <c r="AB35" s="10"/>
      <c r="AC35" s="10"/>
      <c r="AD35" s="10">
        <v>0</v>
      </c>
      <c r="AE35" s="10">
        <f t="shared" si="0"/>
        <v>1242</v>
      </c>
      <c r="AF35" s="10">
        <f t="shared" si="1"/>
        <v>248.4</v>
      </c>
    </row>
    <row r="36" spans="1:32" x14ac:dyDescent="0.35">
      <c r="A36" s="12">
        <v>32</v>
      </c>
      <c r="B36" s="4" t="s">
        <v>549</v>
      </c>
      <c r="C36" s="4" t="s">
        <v>550</v>
      </c>
      <c r="D36" s="4" t="s">
        <v>932</v>
      </c>
      <c r="E36" s="10">
        <v>1239.6999999999998</v>
      </c>
      <c r="H36" s="20">
        <v>0</v>
      </c>
      <c r="N36" s="10">
        <v>618.20000000000005</v>
      </c>
      <c r="O36" s="7"/>
      <c r="P36" s="10">
        <v>621.49999999999989</v>
      </c>
      <c r="Q36" s="10">
        <v>1239.6999999999998</v>
      </c>
      <c r="R36" s="10"/>
      <c r="S36" s="7"/>
      <c r="T36" s="10"/>
      <c r="U36" s="10">
        <v>1239.6999999999998</v>
      </c>
      <c r="W36" s="10">
        <v>0</v>
      </c>
      <c r="X36" s="7" t="s">
        <v>893</v>
      </c>
      <c r="Y36" s="10" t="s">
        <v>893</v>
      </c>
      <c r="Z36" s="7" t="s">
        <v>893</v>
      </c>
      <c r="AA36" s="10">
        <v>0</v>
      </c>
      <c r="AB36" s="10"/>
      <c r="AC36" s="10"/>
      <c r="AD36" s="10">
        <v>0</v>
      </c>
      <c r="AE36" s="10">
        <f t="shared" si="0"/>
        <v>1239.6999999999998</v>
      </c>
      <c r="AF36" s="10">
        <f t="shared" si="1"/>
        <v>247.93999999999997</v>
      </c>
    </row>
    <row r="37" spans="1:32" x14ac:dyDescent="0.35">
      <c r="A37" s="12">
        <v>33</v>
      </c>
      <c r="B37" s="4" t="s">
        <v>552</v>
      </c>
      <c r="C37" s="4" t="s">
        <v>210</v>
      </c>
      <c r="D37" s="4" t="s">
        <v>933</v>
      </c>
      <c r="E37" s="10">
        <v>1236.0999999999999</v>
      </c>
      <c r="H37" s="20">
        <v>0</v>
      </c>
      <c r="N37" s="10">
        <v>620.9</v>
      </c>
      <c r="O37" s="7"/>
      <c r="P37" s="10">
        <v>615.20000000000005</v>
      </c>
      <c r="Q37" s="10">
        <v>1236.0999999999999</v>
      </c>
      <c r="R37" s="10"/>
      <c r="S37" s="7"/>
      <c r="T37" s="10"/>
      <c r="U37" s="10">
        <v>1236.0999999999999</v>
      </c>
      <c r="W37" s="10">
        <v>0</v>
      </c>
      <c r="X37" s="7" t="s">
        <v>893</v>
      </c>
      <c r="Y37" s="10" t="s">
        <v>893</v>
      </c>
      <c r="Z37" s="7" t="s">
        <v>893</v>
      </c>
      <c r="AA37" s="10">
        <v>0</v>
      </c>
      <c r="AB37" s="10"/>
      <c r="AC37" s="10"/>
      <c r="AD37" s="10">
        <v>0</v>
      </c>
      <c r="AE37" s="10">
        <f t="shared" si="0"/>
        <v>1236.0999999999999</v>
      </c>
      <c r="AF37" s="10">
        <f t="shared" si="1"/>
        <v>247.21999999999997</v>
      </c>
    </row>
    <row r="38" spans="1:32" x14ac:dyDescent="0.35">
      <c r="A38" s="12">
        <v>34</v>
      </c>
      <c r="B38" s="4" t="s">
        <v>534</v>
      </c>
      <c r="C38" s="4" t="s">
        <v>553</v>
      </c>
      <c r="D38" s="4" t="s">
        <v>934</v>
      </c>
      <c r="E38" s="10">
        <v>1233.1999999999998</v>
      </c>
      <c r="H38" s="20">
        <v>0</v>
      </c>
      <c r="N38" s="10">
        <v>618.4</v>
      </c>
      <c r="O38" s="10"/>
      <c r="P38" s="10">
        <v>614.79999999999995</v>
      </c>
      <c r="Q38" s="10">
        <v>1233.1999999999998</v>
      </c>
      <c r="R38" s="10"/>
      <c r="S38" s="7"/>
      <c r="T38" s="10"/>
      <c r="U38" s="10">
        <v>1233.1999999999998</v>
      </c>
      <c r="W38" s="10">
        <v>0</v>
      </c>
      <c r="X38" s="7" t="s">
        <v>893</v>
      </c>
      <c r="Y38" s="10" t="s">
        <v>893</v>
      </c>
      <c r="Z38" s="7" t="s">
        <v>893</v>
      </c>
      <c r="AA38" s="10"/>
      <c r="AB38" s="10"/>
      <c r="AC38" s="10"/>
      <c r="AD38" s="10">
        <v>0</v>
      </c>
      <c r="AE38" s="10">
        <f t="shared" si="0"/>
        <v>1233.1999999999998</v>
      </c>
      <c r="AF38" s="10">
        <f t="shared" si="1"/>
        <v>246.63999999999996</v>
      </c>
    </row>
    <row r="39" spans="1:32" x14ac:dyDescent="0.35">
      <c r="A39" s="12">
        <v>35</v>
      </c>
      <c r="B39" s="4" t="s">
        <v>541</v>
      </c>
      <c r="C39" s="4" t="s">
        <v>519</v>
      </c>
      <c r="D39" s="4" t="s">
        <v>935</v>
      </c>
      <c r="E39" s="10">
        <v>1232</v>
      </c>
      <c r="G39" s="17">
        <v>613.20000000000005</v>
      </c>
      <c r="H39" s="20">
        <v>35</v>
      </c>
      <c r="I39" s="17">
        <v>618.79999999999995</v>
      </c>
      <c r="J39" s="17"/>
      <c r="K39" s="17"/>
      <c r="L39" s="4">
        <v>1232</v>
      </c>
      <c r="S39" s="7"/>
      <c r="W39" s="10">
        <v>0</v>
      </c>
      <c r="X39" s="7" t="s">
        <v>893</v>
      </c>
      <c r="Y39" s="10" t="s">
        <v>893</v>
      </c>
      <c r="Z39" s="7" t="s">
        <v>893</v>
      </c>
      <c r="AE39" s="10">
        <f t="shared" si="0"/>
        <v>1232</v>
      </c>
      <c r="AF39" s="10">
        <f t="shared" si="1"/>
        <v>246.4</v>
      </c>
    </row>
    <row r="40" spans="1:32" x14ac:dyDescent="0.35">
      <c r="A40" s="12">
        <v>36</v>
      </c>
      <c r="B40" s="4" t="s">
        <v>554</v>
      </c>
      <c r="C40" s="4" t="s">
        <v>555</v>
      </c>
      <c r="D40" s="4" t="s">
        <v>936</v>
      </c>
      <c r="E40" s="10">
        <v>1228.3</v>
      </c>
      <c r="H40" s="20">
        <v>0</v>
      </c>
      <c r="N40" s="10">
        <v>612.5</v>
      </c>
      <c r="O40" s="10"/>
      <c r="P40" s="10">
        <v>615.79999999999995</v>
      </c>
      <c r="Q40" s="10">
        <v>1228.3</v>
      </c>
      <c r="R40" s="10"/>
      <c r="S40" s="7"/>
      <c r="T40" s="10"/>
      <c r="U40" s="10">
        <v>1228.3</v>
      </c>
      <c r="W40" s="10">
        <v>0</v>
      </c>
      <c r="X40" s="7" t="s">
        <v>893</v>
      </c>
      <c r="Y40" s="10" t="s">
        <v>893</v>
      </c>
      <c r="Z40" s="7" t="s">
        <v>893</v>
      </c>
      <c r="AA40" s="10"/>
      <c r="AB40" s="10"/>
      <c r="AC40" s="10"/>
      <c r="AD40" s="10">
        <v>0</v>
      </c>
      <c r="AE40" s="10">
        <f t="shared" si="0"/>
        <v>1228.3</v>
      </c>
      <c r="AF40" s="10">
        <f t="shared" si="1"/>
        <v>245.66</v>
      </c>
    </row>
    <row r="41" spans="1:32" x14ac:dyDescent="0.35">
      <c r="A41" s="12">
        <v>37</v>
      </c>
      <c r="B41" s="4" t="s">
        <v>556</v>
      </c>
      <c r="C41" s="4" t="s">
        <v>512</v>
      </c>
      <c r="D41" s="4" t="s">
        <v>937</v>
      </c>
      <c r="E41" s="10">
        <v>1226.0999999999999</v>
      </c>
      <c r="H41" s="20">
        <v>0</v>
      </c>
      <c r="N41" s="10">
        <v>610.6</v>
      </c>
      <c r="O41" s="10"/>
      <c r="P41" s="10">
        <v>615.5</v>
      </c>
      <c r="Q41" s="10">
        <v>1226.0999999999999</v>
      </c>
      <c r="R41" s="10"/>
      <c r="S41" s="7"/>
      <c r="T41" s="10"/>
      <c r="U41" s="10">
        <v>1226.0999999999999</v>
      </c>
      <c r="W41" s="10">
        <v>0</v>
      </c>
      <c r="X41" s="7" t="s">
        <v>893</v>
      </c>
      <c r="Y41" s="10" t="s">
        <v>893</v>
      </c>
      <c r="Z41" s="7" t="s">
        <v>893</v>
      </c>
      <c r="AA41" s="10"/>
      <c r="AB41" s="10"/>
      <c r="AC41" s="10"/>
      <c r="AD41" s="10">
        <v>0</v>
      </c>
      <c r="AE41" s="10">
        <f t="shared" si="0"/>
        <v>1226.0999999999999</v>
      </c>
      <c r="AF41" s="10">
        <f t="shared" si="1"/>
        <v>245.21999999999997</v>
      </c>
    </row>
    <row r="42" spans="1:32" x14ac:dyDescent="0.35">
      <c r="A42" s="12">
        <v>38</v>
      </c>
      <c r="B42" s="4" t="s">
        <v>539</v>
      </c>
      <c r="C42" s="4" t="s">
        <v>557</v>
      </c>
      <c r="D42" s="4" t="s">
        <v>938</v>
      </c>
      <c r="E42" s="10">
        <v>1225.8000000000002</v>
      </c>
      <c r="H42" s="20">
        <v>0</v>
      </c>
      <c r="N42" s="10">
        <v>610.20000000000005</v>
      </c>
      <c r="O42" s="10"/>
      <c r="P42" s="10">
        <v>615.6</v>
      </c>
      <c r="Q42" s="10">
        <v>1225.8000000000002</v>
      </c>
      <c r="R42" s="10"/>
      <c r="S42" s="7"/>
      <c r="T42" s="10"/>
      <c r="U42" s="10">
        <v>1225.8000000000002</v>
      </c>
      <c r="W42" s="10">
        <v>0</v>
      </c>
      <c r="X42" s="7" t="s">
        <v>893</v>
      </c>
      <c r="Y42" s="10" t="s">
        <v>893</v>
      </c>
      <c r="Z42" s="7" t="s">
        <v>893</v>
      </c>
      <c r="AA42" s="10"/>
      <c r="AB42" s="10"/>
      <c r="AC42" s="10"/>
      <c r="AD42" s="10">
        <v>0</v>
      </c>
      <c r="AE42" s="10">
        <f t="shared" si="0"/>
        <v>1225.8000000000002</v>
      </c>
      <c r="AF42" s="10">
        <f t="shared" si="1"/>
        <v>245.16000000000003</v>
      </c>
    </row>
    <row r="43" spans="1:32" x14ac:dyDescent="0.35">
      <c r="A43" s="12">
        <v>39</v>
      </c>
      <c r="B43" s="4" t="s">
        <v>174</v>
      </c>
      <c r="C43" s="4" t="s">
        <v>520</v>
      </c>
      <c r="D43" s="4" t="s">
        <v>939</v>
      </c>
      <c r="E43" s="10">
        <v>1225.5999999999999</v>
      </c>
      <c r="G43" s="17">
        <v>611</v>
      </c>
      <c r="H43" s="20">
        <v>35</v>
      </c>
      <c r="I43" s="17">
        <v>614.6</v>
      </c>
      <c r="J43" s="17"/>
      <c r="K43" s="17"/>
      <c r="L43" s="4">
        <v>1225.5999999999999</v>
      </c>
      <c r="S43" s="7"/>
      <c r="W43" s="10">
        <v>0</v>
      </c>
      <c r="X43" s="7" t="s">
        <v>893</v>
      </c>
      <c r="Y43" s="10" t="s">
        <v>893</v>
      </c>
      <c r="Z43" s="7" t="s">
        <v>893</v>
      </c>
      <c r="AE43" s="10">
        <f t="shared" si="0"/>
        <v>1225.5999999999999</v>
      </c>
      <c r="AF43" s="10">
        <f t="shared" si="1"/>
        <v>245.11999999999998</v>
      </c>
    </row>
    <row r="44" spans="1:32" x14ac:dyDescent="0.35">
      <c r="A44" s="12">
        <v>40</v>
      </c>
      <c r="B44" s="4" t="s">
        <v>558</v>
      </c>
      <c r="C44" s="4" t="s">
        <v>559</v>
      </c>
      <c r="D44" s="4" t="s">
        <v>940</v>
      </c>
      <c r="E44" s="10">
        <v>1224.3</v>
      </c>
      <c r="H44" s="20">
        <v>0</v>
      </c>
      <c r="N44" s="10">
        <v>609.29999999999995</v>
      </c>
      <c r="O44" s="10"/>
      <c r="P44" s="10">
        <v>615</v>
      </c>
      <c r="Q44" s="10">
        <v>1224.3</v>
      </c>
      <c r="R44" s="10"/>
      <c r="S44" s="7"/>
      <c r="T44" s="10"/>
      <c r="U44" s="10">
        <v>1224.3</v>
      </c>
      <c r="W44" s="10">
        <v>0</v>
      </c>
      <c r="X44" s="7" t="s">
        <v>893</v>
      </c>
      <c r="Y44" s="10" t="s">
        <v>893</v>
      </c>
      <c r="Z44" s="7" t="s">
        <v>893</v>
      </c>
      <c r="AA44" s="10"/>
      <c r="AB44" s="10"/>
      <c r="AC44" s="10"/>
      <c r="AD44" s="10">
        <v>0</v>
      </c>
      <c r="AE44" s="10">
        <f t="shared" si="0"/>
        <v>1224.3</v>
      </c>
      <c r="AF44" s="10">
        <f t="shared" si="1"/>
        <v>244.85999999999999</v>
      </c>
    </row>
    <row r="45" spans="1:32" x14ac:dyDescent="0.35">
      <c r="A45" s="12">
        <v>41</v>
      </c>
      <c r="B45" s="4" t="s">
        <v>543</v>
      </c>
      <c r="C45" s="4" t="s">
        <v>808</v>
      </c>
      <c r="D45" s="4" t="s">
        <v>941</v>
      </c>
      <c r="H45" s="20" t="e">
        <v>#N/A</v>
      </c>
      <c r="P45" s="4">
        <v>0</v>
      </c>
      <c r="S45" s="7"/>
      <c r="W45" s="10">
        <v>604.79999999999995</v>
      </c>
      <c r="X45" s="7">
        <v>30</v>
      </c>
      <c r="Y45" s="10">
        <v>615.20000000000005</v>
      </c>
      <c r="Z45" s="7">
        <v>0</v>
      </c>
      <c r="AE45" s="10">
        <f t="shared" si="0"/>
        <v>1220</v>
      </c>
      <c r="AF45" s="10">
        <f t="shared" si="1"/>
        <v>244</v>
      </c>
    </row>
    <row r="46" spans="1:32" x14ac:dyDescent="0.35">
      <c r="A46" s="12">
        <v>42</v>
      </c>
      <c r="B46" s="4" t="s">
        <v>211</v>
      </c>
      <c r="C46" s="4" t="s">
        <v>212</v>
      </c>
      <c r="D46" s="4" t="s">
        <v>942</v>
      </c>
      <c r="E46" s="10">
        <v>1213.5999999999999</v>
      </c>
      <c r="H46" s="20">
        <v>0</v>
      </c>
      <c r="N46" s="10">
        <v>608.6</v>
      </c>
      <c r="O46" s="10"/>
      <c r="P46" s="10">
        <v>605</v>
      </c>
      <c r="Q46" s="10">
        <v>1213.5999999999999</v>
      </c>
      <c r="R46" s="10"/>
      <c r="S46" s="7"/>
      <c r="T46" s="10"/>
      <c r="U46" s="10">
        <v>1213.5999999999999</v>
      </c>
      <c r="W46" s="10">
        <v>0</v>
      </c>
      <c r="X46" s="7" t="s">
        <v>893</v>
      </c>
      <c r="Y46" s="10" t="s">
        <v>893</v>
      </c>
      <c r="Z46" s="7" t="s">
        <v>893</v>
      </c>
      <c r="AA46" s="10"/>
      <c r="AB46" s="10"/>
      <c r="AC46" s="10"/>
      <c r="AD46" s="10">
        <v>0</v>
      </c>
      <c r="AE46" s="10">
        <f t="shared" si="0"/>
        <v>1213.5999999999999</v>
      </c>
      <c r="AF46" s="10">
        <f t="shared" si="1"/>
        <v>242.71999999999997</v>
      </c>
    </row>
    <row r="47" spans="1:32" x14ac:dyDescent="0.35">
      <c r="A47" s="12">
        <v>43</v>
      </c>
      <c r="B47" s="4" t="s">
        <v>562</v>
      </c>
      <c r="C47" s="4" t="s">
        <v>563</v>
      </c>
      <c r="D47" s="4" t="s">
        <v>943</v>
      </c>
      <c r="E47" s="10">
        <v>1208.0999999999999</v>
      </c>
      <c r="H47" s="20">
        <v>0</v>
      </c>
      <c r="N47" s="10">
        <v>600.5</v>
      </c>
      <c r="O47" s="10"/>
      <c r="P47" s="10">
        <v>607.6</v>
      </c>
      <c r="Q47" s="10">
        <v>1208.0999999999999</v>
      </c>
      <c r="R47" s="10"/>
      <c r="S47" s="7"/>
      <c r="T47" s="10"/>
      <c r="U47" s="10">
        <v>1208.0999999999999</v>
      </c>
      <c r="W47" s="10">
        <v>0</v>
      </c>
      <c r="X47" s="7" t="s">
        <v>893</v>
      </c>
      <c r="Y47" s="10" t="s">
        <v>893</v>
      </c>
      <c r="Z47" s="7" t="s">
        <v>893</v>
      </c>
      <c r="AA47" s="10"/>
      <c r="AB47" s="10"/>
      <c r="AC47" s="10"/>
      <c r="AD47" s="10">
        <v>0</v>
      </c>
      <c r="AE47" s="10">
        <f t="shared" si="0"/>
        <v>1208.0999999999999</v>
      </c>
      <c r="AF47" s="10">
        <f t="shared" si="1"/>
        <v>241.61999999999998</v>
      </c>
    </row>
    <row r="48" spans="1:32" x14ac:dyDescent="0.35">
      <c r="A48" s="12">
        <v>44</v>
      </c>
      <c r="B48" s="4" t="s">
        <v>564</v>
      </c>
      <c r="C48" s="4" t="s">
        <v>565</v>
      </c>
      <c r="D48" s="4" t="s">
        <v>944</v>
      </c>
      <c r="E48" s="10">
        <v>1206.7</v>
      </c>
      <c r="H48" s="20">
        <v>0</v>
      </c>
      <c r="N48" s="10">
        <v>603.5</v>
      </c>
      <c r="O48" s="10"/>
      <c r="P48" s="10">
        <v>603.20000000000005</v>
      </c>
      <c r="Q48" s="10">
        <v>1206.7</v>
      </c>
      <c r="R48" s="10"/>
      <c r="S48" s="7"/>
      <c r="T48" s="10"/>
      <c r="U48" s="10">
        <v>1206.7</v>
      </c>
      <c r="W48" s="10">
        <v>0</v>
      </c>
      <c r="X48" s="7"/>
      <c r="Y48" s="10"/>
      <c r="Z48" s="7" t="s">
        <v>893</v>
      </c>
      <c r="AA48" s="10"/>
      <c r="AB48" s="10"/>
      <c r="AC48" s="10"/>
      <c r="AD48" s="10">
        <v>0</v>
      </c>
      <c r="AE48" s="10">
        <f t="shared" si="0"/>
        <v>1206.7</v>
      </c>
      <c r="AF48" s="10">
        <f t="shared" si="1"/>
        <v>241.34</v>
      </c>
    </row>
    <row r="49" spans="1:32" x14ac:dyDescent="0.35">
      <c r="A49" s="12">
        <v>45</v>
      </c>
      <c r="B49" s="4" t="s">
        <v>566</v>
      </c>
      <c r="C49" s="4" t="s">
        <v>567</v>
      </c>
      <c r="D49" s="4" t="s">
        <v>945</v>
      </c>
      <c r="E49" s="10">
        <v>1200</v>
      </c>
      <c r="H49" s="20">
        <v>0</v>
      </c>
      <c r="N49" s="10">
        <v>598.6</v>
      </c>
      <c r="O49" s="10"/>
      <c r="P49" s="10">
        <v>601.40000000000009</v>
      </c>
      <c r="Q49" s="10">
        <v>1200</v>
      </c>
      <c r="R49" s="10"/>
      <c r="S49" s="7"/>
      <c r="T49" s="10"/>
      <c r="U49" s="10">
        <v>1200</v>
      </c>
      <c r="W49" s="10">
        <v>0</v>
      </c>
      <c r="X49" s="7"/>
      <c r="Y49" s="10"/>
      <c r="Z49" s="7" t="s">
        <v>893</v>
      </c>
      <c r="AA49" s="10"/>
      <c r="AB49" s="10"/>
      <c r="AC49" s="10"/>
      <c r="AD49" s="10">
        <v>0</v>
      </c>
      <c r="AE49" s="10">
        <f t="shared" si="0"/>
        <v>1200</v>
      </c>
      <c r="AF49" s="10">
        <f t="shared" si="1"/>
        <v>240</v>
      </c>
    </row>
    <row r="50" spans="1:32" x14ac:dyDescent="0.35">
      <c r="A50" s="12">
        <v>46</v>
      </c>
      <c r="B50" s="4" t="s">
        <v>569</v>
      </c>
      <c r="C50" s="4" t="s">
        <v>570</v>
      </c>
      <c r="D50" s="4" t="s">
        <v>946</v>
      </c>
      <c r="E50" s="10">
        <v>1194</v>
      </c>
      <c r="H50" s="20">
        <v>0</v>
      </c>
      <c r="N50" s="10">
        <v>598.6</v>
      </c>
      <c r="O50" s="10"/>
      <c r="P50" s="10">
        <v>595.4</v>
      </c>
      <c r="Q50" s="10">
        <v>1194</v>
      </c>
      <c r="R50" s="10"/>
      <c r="S50" s="7"/>
      <c r="T50" s="10"/>
      <c r="U50" s="10">
        <v>1194</v>
      </c>
      <c r="W50" s="10">
        <v>0</v>
      </c>
      <c r="X50" s="7"/>
      <c r="Y50" s="10"/>
      <c r="Z50" s="7" t="s">
        <v>893</v>
      </c>
      <c r="AA50" s="10"/>
      <c r="AB50" s="10"/>
      <c r="AC50" s="10"/>
      <c r="AD50" s="10">
        <v>0</v>
      </c>
      <c r="AE50" s="10">
        <f t="shared" si="0"/>
        <v>1194</v>
      </c>
      <c r="AF50" s="10">
        <f t="shared" si="1"/>
        <v>238.8</v>
      </c>
    </row>
    <row r="51" spans="1:32" x14ac:dyDescent="0.35">
      <c r="A51" s="12">
        <v>47</v>
      </c>
      <c r="B51" s="4" t="s">
        <v>571</v>
      </c>
      <c r="C51" s="4" t="s">
        <v>572</v>
      </c>
      <c r="D51" s="4" t="s">
        <v>947</v>
      </c>
      <c r="E51" s="10">
        <v>1192.9000000000001</v>
      </c>
      <c r="H51" s="20">
        <v>0</v>
      </c>
      <c r="N51" s="10">
        <v>601.69999999999993</v>
      </c>
      <c r="O51" s="10"/>
      <c r="P51" s="10">
        <v>591.20000000000005</v>
      </c>
      <c r="Q51" s="10">
        <v>1192.9000000000001</v>
      </c>
      <c r="R51" s="10"/>
      <c r="S51" s="7"/>
      <c r="T51" s="10"/>
      <c r="U51" s="10">
        <v>1192.9000000000001</v>
      </c>
      <c r="W51" s="10">
        <v>0</v>
      </c>
      <c r="X51" s="7"/>
      <c r="Y51" s="10"/>
      <c r="Z51" s="7" t="s">
        <v>893</v>
      </c>
      <c r="AA51" s="10"/>
      <c r="AB51" s="10"/>
      <c r="AC51" s="10"/>
      <c r="AD51" s="10">
        <v>0</v>
      </c>
      <c r="AE51" s="10">
        <f t="shared" si="0"/>
        <v>1192.9000000000001</v>
      </c>
      <c r="AF51" s="10">
        <f t="shared" si="1"/>
        <v>238.58</v>
      </c>
    </row>
    <row r="52" spans="1:32" x14ac:dyDescent="0.35">
      <c r="A52" s="12">
        <v>48</v>
      </c>
      <c r="B52" s="4" t="s">
        <v>573</v>
      </c>
      <c r="C52" s="4" t="s">
        <v>574</v>
      </c>
      <c r="D52" s="4" t="s">
        <v>948</v>
      </c>
      <c r="E52" s="10">
        <v>1192.2</v>
      </c>
      <c r="H52" s="20">
        <v>0</v>
      </c>
      <c r="N52" s="10">
        <v>601.80000000000007</v>
      </c>
      <c r="O52" s="10"/>
      <c r="P52" s="10">
        <v>590.4</v>
      </c>
      <c r="Q52" s="10">
        <v>1192.2</v>
      </c>
      <c r="R52" s="10"/>
      <c r="S52" s="7"/>
      <c r="T52" s="10"/>
      <c r="U52" s="10">
        <v>1192.2</v>
      </c>
      <c r="W52" s="10">
        <v>0</v>
      </c>
      <c r="X52" s="7"/>
      <c r="Y52" s="10"/>
      <c r="Z52" s="7" t="s">
        <v>893</v>
      </c>
      <c r="AA52" s="10"/>
      <c r="AB52" s="10"/>
      <c r="AC52" s="10"/>
      <c r="AD52" s="10">
        <v>0</v>
      </c>
      <c r="AE52" s="10">
        <f t="shared" si="0"/>
        <v>1192.2</v>
      </c>
      <c r="AF52" s="10">
        <f t="shared" si="1"/>
        <v>238.44</v>
      </c>
    </row>
    <row r="53" spans="1:32" x14ac:dyDescent="0.35">
      <c r="A53" s="12">
        <v>49</v>
      </c>
      <c r="B53" s="4" t="s">
        <v>213</v>
      </c>
      <c r="C53" s="4" t="s">
        <v>214</v>
      </c>
      <c r="D53" s="4" t="s">
        <v>949</v>
      </c>
      <c r="E53" s="10">
        <v>1192.0999999999999</v>
      </c>
      <c r="H53" s="20">
        <v>0</v>
      </c>
      <c r="N53" s="10">
        <v>597.20000000000005</v>
      </c>
      <c r="O53" s="10"/>
      <c r="P53" s="10">
        <v>594.9</v>
      </c>
      <c r="Q53" s="10">
        <v>1192.0999999999999</v>
      </c>
      <c r="R53" s="10"/>
      <c r="S53" s="7"/>
      <c r="T53" s="10"/>
      <c r="U53" s="10">
        <v>1192.0999999999999</v>
      </c>
      <c r="W53" s="10">
        <v>0</v>
      </c>
      <c r="X53" s="7"/>
      <c r="Y53" s="10"/>
      <c r="Z53" s="7" t="s">
        <v>893</v>
      </c>
      <c r="AA53" s="10"/>
      <c r="AB53" s="10"/>
      <c r="AC53" s="10"/>
      <c r="AD53" s="10">
        <v>0</v>
      </c>
      <c r="AE53" s="10">
        <f t="shared" si="0"/>
        <v>1192.0999999999999</v>
      </c>
      <c r="AF53" s="10">
        <f t="shared" si="1"/>
        <v>238.42</v>
      </c>
    </row>
    <row r="54" spans="1:32" x14ac:dyDescent="0.35">
      <c r="A54" s="12">
        <v>50</v>
      </c>
      <c r="B54" s="4" t="s">
        <v>575</v>
      </c>
      <c r="C54" s="4" t="s">
        <v>576</v>
      </c>
      <c r="D54" s="4" t="s">
        <v>950</v>
      </c>
      <c r="E54" s="10">
        <v>1187.9000000000001</v>
      </c>
      <c r="H54" s="20">
        <v>0</v>
      </c>
      <c r="N54" s="10">
        <v>594.40000000000009</v>
      </c>
      <c r="O54" s="10"/>
      <c r="P54" s="10">
        <v>593.5</v>
      </c>
      <c r="Q54" s="10">
        <v>1187.9000000000001</v>
      </c>
      <c r="R54" s="10"/>
      <c r="S54" s="7"/>
      <c r="T54" s="10"/>
      <c r="U54" s="10">
        <v>1187.9000000000001</v>
      </c>
      <c r="W54" s="10">
        <v>0</v>
      </c>
      <c r="X54" s="7"/>
      <c r="Y54" s="10"/>
      <c r="Z54" s="7" t="s">
        <v>893</v>
      </c>
      <c r="AA54" s="10"/>
      <c r="AB54" s="10"/>
      <c r="AC54" s="10"/>
      <c r="AD54" s="10">
        <v>0</v>
      </c>
      <c r="AE54" s="10">
        <f t="shared" si="0"/>
        <v>1187.9000000000001</v>
      </c>
      <c r="AF54" s="10">
        <f t="shared" si="1"/>
        <v>237.58</v>
      </c>
    </row>
    <row r="55" spans="1:32" x14ac:dyDescent="0.35">
      <c r="A55" s="12">
        <v>51</v>
      </c>
      <c r="B55" s="4" t="s">
        <v>151</v>
      </c>
      <c r="C55" s="4" t="s">
        <v>577</v>
      </c>
      <c r="D55" s="4" t="s">
        <v>951</v>
      </c>
      <c r="E55" s="10">
        <v>1187.5999999999999</v>
      </c>
      <c r="H55" s="20">
        <v>0</v>
      </c>
      <c r="N55" s="10">
        <v>597</v>
      </c>
      <c r="O55" s="10"/>
      <c r="P55" s="10">
        <v>590.6</v>
      </c>
      <c r="Q55" s="10">
        <v>1187.5999999999999</v>
      </c>
      <c r="R55" s="10"/>
      <c r="S55" s="7"/>
      <c r="T55" s="10"/>
      <c r="U55" s="10">
        <v>1187.5999999999999</v>
      </c>
      <c r="W55" s="10">
        <v>0</v>
      </c>
      <c r="X55" s="7"/>
      <c r="Y55" s="10"/>
      <c r="Z55" s="7" t="s">
        <v>893</v>
      </c>
      <c r="AA55" s="10"/>
      <c r="AB55" s="10"/>
      <c r="AC55" s="10"/>
      <c r="AD55" s="10">
        <v>0</v>
      </c>
      <c r="AE55" s="10">
        <f t="shared" si="0"/>
        <v>1187.5999999999999</v>
      </c>
      <c r="AF55" s="10">
        <f t="shared" si="1"/>
        <v>237.51999999999998</v>
      </c>
    </row>
    <row r="56" spans="1:32" x14ac:dyDescent="0.35">
      <c r="A56" s="12">
        <v>52</v>
      </c>
      <c r="B56" s="4" t="s">
        <v>578</v>
      </c>
      <c r="C56" s="4" t="s">
        <v>579</v>
      </c>
      <c r="D56" s="4" t="s">
        <v>952</v>
      </c>
      <c r="E56" s="10">
        <v>1185.3</v>
      </c>
      <c r="H56" s="20">
        <v>0</v>
      </c>
      <c r="N56" s="10">
        <v>584.5</v>
      </c>
      <c r="O56" s="10"/>
      <c r="P56" s="10">
        <v>600.79999999999995</v>
      </c>
      <c r="Q56" s="10">
        <v>1185.3</v>
      </c>
      <c r="R56" s="10"/>
      <c r="S56" s="7"/>
      <c r="T56" s="10"/>
      <c r="U56" s="10">
        <v>1185.3</v>
      </c>
      <c r="W56" s="10">
        <v>0</v>
      </c>
      <c r="X56" s="7"/>
      <c r="Y56" s="10"/>
      <c r="Z56" s="7" t="s">
        <v>893</v>
      </c>
      <c r="AA56" s="10"/>
      <c r="AB56" s="10"/>
      <c r="AC56" s="10"/>
      <c r="AD56" s="10">
        <v>0</v>
      </c>
      <c r="AE56" s="10">
        <f t="shared" si="0"/>
        <v>1185.3</v>
      </c>
      <c r="AF56" s="10">
        <f t="shared" si="1"/>
        <v>237.06</v>
      </c>
    </row>
    <row r="57" spans="1:32" x14ac:dyDescent="0.35">
      <c r="A57" s="12">
        <v>53</v>
      </c>
      <c r="B57" s="4" t="s">
        <v>184</v>
      </c>
      <c r="C57" s="4" t="s">
        <v>185</v>
      </c>
      <c r="D57" s="4" t="s">
        <v>883</v>
      </c>
      <c r="E57" s="10">
        <v>1185</v>
      </c>
      <c r="G57" s="17">
        <v>592.5</v>
      </c>
      <c r="H57" s="20">
        <v>24</v>
      </c>
      <c r="I57" s="17">
        <v>592.5</v>
      </c>
      <c r="J57" s="17"/>
      <c r="K57" s="17"/>
      <c r="L57" s="4">
        <v>1185</v>
      </c>
      <c r="S57" s="7"/>
      <c r="W57" s="10">
        <v>0</v>
      </c>
      <c r="X57" s="7"/>
      <c r="Y57" s="10"/>
      <c r="Z57" s="7" t="s">
        <v>893</v>
      </c>
      <c r="AE57" s="10">
        <f t="shared" si="0"/>
        <v>1185</v>
      </c>
      <c r="AF57" s="10">
        <f t="shared" si="1"/>
        <v>237</v>
      </c>
    </row>
    <row r="58" spans="1:32" x14ac:dyDescent="0.35">
      <c r="A58" s="12">
        <v>54</v>
      </c>
      <c r="B58" s="4" t="s">
        <v>580</v>
      </c>
      <c r="C58" s="4" t="s">
        <v>581</v>
      </c>
      <c r="D58" s="4" t="s">
        <v>953</v>
      </c>
      <c r="E58" s="10">
        <v>1184.0999999999999</v>
      </c>
      <c r="H58" s="20">
        <v>0</v>
      </c>
      <c r="N58" s="10">
        <v>587.69999999999993</v>
      </c>
      <c r="O58" s="10"/>
      <c r="P58" s="10">
        <v>596.40000000000009</v>
      </c>
      <c r="Q58" s="10">
        <v>1184.0999999999999</v>
      </c>
      <c r="R58" s="10"/>
      <c r="S58" s="7"/>
      <c r="T58" s="10"/>
      <c r="U58" s="10">
        <v>1184.0999999999999</v>
      </c>
      <c r="W58" s="10">
        <v>0</v>
      </c>
      <c r="X58" s="7"/>
      <c r="Y58" s="10"/>
      <c r="Z58" s="7" t="s">
        <v>893</v>
      </c>
      <c r="AA58" s="10"/>
      <c r="AB58" s="10"/>
      <c r="AC58" s="10"/>
      <c r="AD58" s="10">
        <v>0</v>
      </c>
      <c r="AE58" s="10">
        <f t="shared" si="0"/>
        <v>1184.0999999999999</v>
      </c>
      <c r="AF58" s="10">
        <f t="shared" si="1"/>
        <v>236.82</v>
      </c>
    </row>
    <row r="59" spans="1:32" x14ac:dyDescent="0.35">
      <c r="A59" s="12">
        <v>55</v>
      </c>
      <c r="B59" s="4" t="s">
        <v>206</v>
      </c>
      <c r="C59" s="36" t="s">
        <v>582</v>
      </c>
      <c r="D59" s="4" t="s">
        <v>954</v>
      </c>
      <c r="E59" s="10">
        <v>1175.9000000000001</v>
      </c>
      <c r="H59" s="20">
        <v>0</v>
      </c>
      <c r="N59" s="10">
        <v>587.6</v>
      </c>
      <c r="O59" s="10"/>
      <c r="P59" s="10">
        <v>588.30000000000007</v>
      </c>
      <c r="Q59" s="10">
        <v>1175.9000000000001</v>
      </c>
      <c r="R59" s="10"/>
      <c r="S59" s="7"/>
      <c r="T59" s="10"/>
      <c r="U59" s="10">
        <v>1175.9000000000001</v>
      </c>
      <c r="W59" s="10">
        <v>0</v>
      </c>
      <c r="X59" s="7"/>
      <c r="Y59" s="10"/>
      <c r="Z59" s="7" t="s">
        <v>893</v>
      </c>
      <c r="AA59" s="10"/>
      <c r="AB59" s="10"/>
      <c r="AC59" s="10"/>
      <c r="AD59" s="10">
        <v>0</v>
      </c>
      <c r="AE59" s="10">
        <f t="shared" si="0"/>
        <v>1175.9000000000001</v>
      </c>
      <c r="AF59" s="10">
        <f t="shared" si="1"/>
        <v>235.18</v>
      </c>
    </row>
    <row r="60" spans="1:32" x14ac:dyDescent="0.35">
      <c r="A60" s="12">
        <v>56</v>
      </c>
      <c r="B60" s="4" t="s">
        <v>583</v>
      </c>
      <c r="C60" s="4" t="s">
        <v>584</v>
      </c>
      <c r="D60" s="4" t="s">
        <v>955</v>
      </c>
      <c r="E60" s="10">
        <v>1174.5999999999999</v>
      </c>
      <c r="H60" s="20">
        <v>0</v>
      </c>
      <c r="N60" s="10">
        <v>585.9</v>
      </c>
      <c r="O60" s="10"/>
      <c r="P60" s="10">
        <v>588.70000000000005</v>
      </c>
      <c r="Q60" s="10">
        <v>1174.5999999999999</v>
      </c>
      <c r="R60" s="10"/>
      <c r="S60" s="7"/>
      <c r="T60" s="10"/>
      <c r="U60" s="10">
        <v>1174.5999999999999</v>
      </c>
      <c r="W60" s="10">
        <v>0</v>
      </c>
      <c r="X60" s="7"/>
      <c r="Y60" s="10"/>
      <c r="Z60" s="7" t="s">
        <v>893</v>
      </c>
      <c r="AA60" s="10"/>
      <c r="AB60" s="10"/>
      <c r="AC60" s="10"/>
      <c r="AD60" s="10">
        <v>0</v>
      </c>
      <c r="AE60" s="10">
        <f t="shared" si="0"/>
        <v>1174.5999999999999</v>
      </c>
      <c r="AF60" s="10">
        <f t="shared" si="1"/>
        <v>234.92</v>
      </c>
    </row>
    <row r="61" spans="1:32" x14ac:dyDescent="0.35">
      <c r="A61" s="12">
        <v>57</v>
      </c>
      <c r="B61" s="4" t="s">
        <v>585</v>
      </c>
      <c r="C61" s="4" t="s">
        <v>586</v>
      </c>
      <c r="D61" s="4" t="s">
        <v>956</v>
      </c>
      <c r="E61" s="10">
        <v>1171.6999999999998</v>
      </c>
      <c r="H61" s="20">
        <v>0</v>
      </c>
      <c r="N61" s="10">
        <v>580.29999999999995</v>
      </c>
      <c r="O61" s="10"/>
      <c r="P61" s="10">
        <v>591.4</v>
      </c>
      <c r="Q61" s="10">
        <v>1171.6999999999998</v>
      </c>
      <c r="R61" s="10"/>
      <c r="S61" s="7"/>
      <c r="T61" s="10"/>
      <c r="U61" s="10">
        <v>1171.6999999999998</v>
      </c>
      <c r="W61" s="10">
        <v>0</v>
      </c>
      <c r="X61" s="7"/>
      <c r="Y61" s="10"/>
      <c r="Z61" s="7" t="s">
        <v>893</v>
      </c>
      <c r="AA61" s="10"/>
      <c r="AB61" s="10"/>
      <c r="AC61" s="10"/>
      <c r="AD61" s="10">
        <v>0</v>
      </c>
      <c r="AE61" s="10">
        <f t="shared" si="0"/>
        <v>1171.6999999999998</v>
      </c>
      <c r="AF61" s="10">
        <f t="shared" si="1"/>
        <v>234.33999999999997</v>
      </c>
    </row>
    <row r="62" spans="1:32" x14ac:dyDescent="0.35">
      <c r="A62" s="12">
        <v>58</v>
      </c>
      <c r="B62" s="4" t="s">
        <v>587</v>
      </c>
      <c r="C62" s="4" t="s">
        <v>588</v>
      </c>
      <c r="D62" s="4" t="s">
        <v>957</v>
      </c>
      <c r="E62" s="10">
        <v>1167.4000000000001</v>
      </c>
      <c r="H62" s="20">
        <v>0</v>
      </c>
      <c r="N62" s="10">
        <v>573.5</v>
      </c>
      <c r="O62" s="10"/>
      <c r="P62" s="10">
        <v>593.9</v>
      </c>
      <c r="Q62" s="10">
        <v>1167.4000000000001</v>
      </c>
      <c r="R62" s="10"/>
      <c r="S62" s="7"/>
      <c r="T62" s="10"/>
      <c r="U62" s="10">
        <v>1167.4000000000001</v>
      </c>
      <c r="W62" s="10">
        <v>0</v>
      </c>
      <c r="X62" s="7"/>
      <c r="Y62" s="10"/>
      <c r="Z62" s="7" t="s">
        <v>893</v>
      </c>
      <c r="AA62" s="10"/>
      <c r="AB62" s="10"/>
      <c r="AC62" s="10"/>
      <c r="AD62" s="10">
        <v>0</v>
      </c>
      <c r="AE62" s="10">
        <f t="shared" si="0"/>
        <v>1167.4000000000001</v>
      </c>
      <c r="AF62" s="10">
        <f t="shared" si="1"/>
        <v>233.48000000000002</v>
      </c>
    </row>
    <row r="63" spans="1:32" x14ac:dyDescent="0.35">
      <c r="A63" s="12">
        <v>59</v>
      </c>
      <c r="B63" s="4" t="s">
        <v>589</v>
      </c>
      <c r="C63" s="4" t="s">
        <v>590</v>
      </c>
      <c r="D63" s="4" t="s">
        <v>958</v>
      </c>
      <c r="E63" s="10">
        <v>1166.44</v>
      </c>
      <c r="H63" s="20">
        <v>0</v>
      </c>
      <c r="N63" s="10">
        <v>587.43999999999994</v>
      </c>
      <c r="O63" s="10"/>
      <c r="P63" s="10">
        <v>579</v>
      </c>
      <c r="Q63" s="10">
        <v>1166.44</v>
      </c>
      <c r="R63" s="10"/>
      <c r="S63" s="7"/>
      <c r="T63" s="10"/>
      <c r="U63" s="10">
        <v>1166.44</v>
      </c>
      <c r="W63" s="10">
        <v>0</v>
      </c>
      <c r="X63" s="7"/>
      <c r="Y63" s="10"/>
      <c r="Z63" s="7" t="s">
        <v>893</v>
      </c>
      <c r="AA63" s="10"/>
      <c r="AB63" s="10"/>
      <c r="AC63" s="10"/>
      <c r="AD63" s="10">
        <v>0</v>
      </c>
      <c r="AE63" s="10">
        <f t="shared" si="0"/>
        <v>1166.44</v>
      </c>
      <c r="AF63" s="10">
        <f t="shared" si="1"/>
        <v>233.28800000000001</v>
      </c>
    </row>
    <row r="64" spans="1:32" x14ac:dyDescent="0.35">
      <c r="A64" s="12">
        <v>60</v>
      </c>
      <c r="B64" s="4" t="s">
        <v>591</v>
      </c>
      <c r="C64" s="4" t="s">
        <v>592</v>
      </c>
      <c r="D64" s="4" t="s">
        <v>959</v>
      </c>
      <c r="E64" s="10">
        <v>1166.0999999999999</v>
      </c>
      <c r="H64" s="20">
        <v>0</v>
      </c>
      <c r="N64" s="10">
        <v>574.1</v>
      </c>
      <c r="O64" s="10"/>
      <c r="P64" s="10">
        <v>592</v>
      </c>
      <c r="Q64" s="10">
        <v>1166.0999999999999</v>
      </c>
      <c r="R64" s="10"/>
      <c r="S64" s="7"/>
      <c r="T64" s="10"/>
      <c r="U64" s="10">
        <v>1166.0999999999999</v>
      </c>
      <c r="W64" s="10">
        <v>0</v>
      </c>
      <c r="X64" s="7"/>
      <c r="Y64" s="10"/>
      <c r="Z64" s="7" t="s">
        <v>893</v>
      </c>
      <c r="AA64" s="10"/>
      <c r="AB64" s="10"/>
      <c r="AC64" s="10"/>
      <c r="AD64" s="10">
        <v>0</v>
      </c>
      <c r="AE64" s="10">
        <f t="shared" si="0"/>
        <v>1166.0999999999999</v>
      </c>
      <c r="AF64" s="10">
        <f t="shared" si="1"/>
        <v>233.21999999999997</v>
      </c>
    </row>
    <row r="65" spans="1:32" x14ac:dyDescent="0.35">
      <c r="A65" s="12">
        <v>61</v>
      </c>
      <c r="B65" s="4" t="s">
        <v>67</v>
      </c>
      <c r="C65" s="4" t="s">
        <v>593</v>
      </c>
      <c r="D65" s="4" t="s">
        <v>960</v>
      </c>
      <c r="E65" s="10">
        <v>1166.0999999999999</v>
      </c>
      <c r="H65" s="20">
        <v>0</v>
      </c>
      <c r="N65" s="10">
        <v>575.69999999999993</v>
      </c>
      <c r="O65" s="10"/>
      <c r="P65" s="10">
        <v>590.4</v>
      </c>
      <c r="Q65" s="10">
        <v>1166.0999999999999</v>
      </c>
      <c r="R65" s="10"/>
      <c r="S65" s="7"/>
      <c r="T65" s="10"/>
      <c r="U65" s="10">
        <v>1166.0999999999999</v>
      </c>
      <c r="W65" s="10">
        <v>0</v>
      </c>
      <c r="X65" s="7"/>
      <c r="Y65" s="10"/>
      <c r="Z65" s="7" t="s">
        <v>893</v>
      </c>
      <c r="AA65" s="10"/>
      <c r="AB65" s="10"/>
      <c r="AC65" s="10"/>
      <c r="AD65" s="10">
        <v>0</v>
      </c>
      <c r="AE65" s="10">
        <f t="shared" si="0"/>
        <v>1166.0999999999999</v>
      </c>
      <c r="AF65" s="10">
        <f t="shared" si="1"/>
        <v>233.21999999999997</v>
      </c>
    </row>
    <row r="66" spans="1:32" x14ac:dyDescent="0.35">
      <c r="A66" s="12">
        <v>62</v>
      </c>
      <c r="B66" s="4" t="s">
        <v>594</v>
      </c>
      <c r="C66" s="4" t="s">
        <v>595</v>
      </c>
      <c r="D66" s="4" t="s">
        <v>961</v>
      </c>
      <c r="E66" s="10">
        <v>1161.4000000000001</v>
      </c>
      <c r="H66" s="20">
        <v>0</v>
      </c>
      <c r="N66" s="10">
        <v>574.6</v>
      </c>
      <c r="O66" s="10"/>
      <c r="P66" s="10">
        <v>586.80000000000007</v>
      </c>
      <c r="Q66" s="10">
        <v>1161.4000000000001</v>
      </c>
      <c r="R66" s="10"/>
      <c r="S66" s="7"/>
      <c r="T66" s="10"/>
      <c r="U66" s="10">
        <v>1161.4000000000001</v>
      </c>
      <c r="W66" s="10">
        <v>0</v>
      </c>
      <c r="X66" s="7"/>
      <c r="Y66" s="10"/>
      <c r="Z66" s="7" t="s">
        <v>893</v>
      </c>
      <c r="AA66" s="10"/>
      <c r="AB66" s="10"/>
      <c r="AC66" s="10"/>
      <c r="AD66" s="10">
        <v>0</v>
      </c>
      <c r="AE66" s="10">
        <f t="shared" si="0"/>
        <v>1161.4000000000001</v>
      </c>
      <c r="AF66" s="10">
        <f t="shared" si="1"/>
        <v>232.28000000000003</v>
      </c>
    </row>
    <row r="67" spans="1:32" x14ac:dyDescent="0.35">
      <c r="A67" s="12">
        <v>63</v>
      </c>
      <c r="B67" s="4" t="s">
        <v>59</v>
      </c>
      <c r="C67" s="4" t="s">
        <v>596</v>
      </c>
      <c r="D67" s="4" t="s">
        <v>962</v>
      </c>
      <c r="E67" s="10">
        <v>1159.71</v>
      </c>
      <c r="H67" s="20">
        <v>0</v>
      </c>
      <c r="N67" s="10">
        <v>573.5</v>
      </c>
      <c r="O67" s="10"/>
      <c r="P67" s="10">
        <v>586.21</v>
      </c>
      <c r="Q67" s="10">
        <v>1159.71</v>
      </c>
      <c r="R67" s="10"/>
      <c r="S67" s="7"/>
      <c r="T67" s="10"/>
      <c r="U67" s="10">
        <v>1159.71</v>
      </c>
      <c r="W67" s="10">
        <v>0</v>
      </c>
      <c r="X67" s="7"/>
      <c r="Y67" s="10"/>
      <c r="Z67" s="7" t="s">
        <v>893</v>
      </c>
      <c r="AA67" s="10"/>
      <c r="AB67" s="10"/>
      <c r="AC67" s="10"/>
      <c r="AD67" s="10">
        <v>0</v>
      </c>
      <c r="AE67" s="10">
        <f t="shared" si="0"/>
        <v>1159.71</v>
      </c>
      <c r="AF67" s="10">
        <f t="shared" si="1"/>
        <v>231.94200000000001</v>
      </c>
    </row>
    <row r="68" spans="1:32" x14ac:dyDescent="0.35">
      <c r="A68" s="12">
        <v>64</v>
      </c>
      <c r="B68" s="4" t="s">
        <v>160</v>
      </c>
      <c r="C68" s="4" t="s">
        <v>162</v>
      </c>
      <c r="D68" s="4" t="s">
        <v>869</v>
      </c>
      <c r="E68" s="10">
        <v>1158.5999999999999</v>
      </c>
      <c r="H68" s="20">
        <v>0</v>
      </c>
      <c r="N68" s="10">
        <v>578.09999999999991</v>
      </c>
      <c r="O68" s="10"/>
      <c r="P68" s="10">
        <v>580.5</v>
      </c>
      <c r="Q68" s="10">
        <v>1158.5999999999999</v>
      </c>
      <c r="R68" s="10"/>
      <c r="S68" s="7"/>
      <c r="T68" s="10"/>
      <c r="U68" s="10">
        <v>1158.5999999999999</v>
      </c>
      <c r="W68" s="10">
        <v>0</v>
      </c>
      <c r="X68" s="7"/>
      <c r="Y68" s="10"/>
      <c r="Z68" s="7" t="s">
        <v>893</v>
      </c>
      <c r="AA68" s="10"/>
      <c r="AB68" s="10"/>
      <c r="AC68" s="10"/>
      <c r="AD68" s="10">
        <v>0</v>
      </c>
      <c r="AE68" s="10">
        <f t="shared" si="0"/>
        <v>1158.5999999999999</v>
      </c>
      <c r="AF68" s="10">
        <f t="shared" si="1"/>
        <v>231.71999999999997</v>
      </c>
    </row>
    <row r="69" spans="1:32" x14ac:dyDescent="0.35">
      <c r="A69" s="12">
        <v>65</v>
      </c>
      <c r="B69" s="4" t="s">
        <v>597</v>
      </c>
      <c r="C69" s="4" t="s">
        <v>598</v>
      </c>
      <c r="D69" s="4" t="s">
        <v>963</v>
      </c>
      <c r="E69" s="10">
        <v>1154.6999999999998</v>
      </c>
      <c r="H69" s="20">
        <v>0</v>
      </c>
      <c r="N69" s="10">
        <v>577.4</v>
      </c>
      <c r="O69" s="10"/>
      <c r="P69" s="10">
        <v>577.29999999999995</v>
      </c>
      <c r="Q69" s="10">
        <v>1154.6999999999998</v>
      </c>
      <c r="R69" s="10"/>
      <c r="S69" s="7"/>
      <c r="T69" s="10"/>
      <c r="U69" s="10">
        <v>1154.6999999999998</v>
      </c>
      <c r="W69" s="10">
        <v>0</v>
      </c>
      <c r="X69" s="7"/>
      <c r="Y69" s="10"/>
      <c r="Z69" s="7" t="s">
        <v>893</v>
      </c>
      <c r="AA69" s="10"/>
      <c r="AB69" s="10"/>
      <c r="AC69" s="10"/>
      <c r="AD69" s="10">
        <v>0</v>
      </c>
      <c r="AE69" s="10">
        <f t="shared" si="0"/>
        <v>1154.6999999999998</v>
      </c>
      <c r="AF69" s="10">
        <f t="shared" si="1"/>
        <v>230.93999999999997</v>
      </c>
    </row>
    <row r="70" spans="1:32" x14ac:dyDescent="0.35">
      <c r="A70" s="12">
        <v>66</v>
      </c>
      <c r="B70" s="4" t="s">
        <v>41</v>
      </c>
      <c r="C70" s="4" t="s">
        <v>599</v>
      </c>
      <c r="D70" s="4" t="s">
        <v>964</v>
      </c>
      <c r="E70" s="10">
        <v>1154.5999999999999</v>
      </c>
      <c r="H70" s="20">
        <v>0</v>
      </c>
      <c r="N70" s="10">
        <v>581.9</v>
      </c>
      <c r="O70" s="10"/>
      <c r="P70" s="10">
        <v>572.70000000000005</v>
      </c>
      <c r="Q70" s="10">
        <v>1154.5999999999999</v>
      </c>
      <c r="R70" s="10"/>
      <c r="S70" s="7"/>
      <c r="T70" s="10"/>
      <c r="U70" s="10">
        <v>1154.5999999999999</v>
      </c>
      <c r="W70" s="10">
        <v>0</v>
      </c>
      <c r="X70" s="7"/>
      <c r="Y70" s="10"/>
      <c r="Z70" s="7" t="s">
        <v>893</v>
      </c>
      <c r="AA70" s="10"/>
      <c r="AB70" s="10"/>
      <c r="AC70" s="10"/>
      <c r="AD70" s="10">
        <v>0</v>
      </c>
      <c r="AE70" s="10">
        <f t="shared" ref="AE70:AE83" si="2">SUM(G70,I70,N70,P70,W70,Y70)-MIN(G70,I70,N70,P70,W70,Y70)+K70+T70+AC70</f>
        <v>1154.5999999999999</v>
      </c>
      <c r="AF70" s="10">
        <f t="shared" ref="AF70:AF83" si="3">AE70/5</f>
        <v>230.92</v>
      </c>
    </row>
    <row r="71" spans="1:32" x14ac:dyDescent="0.35">
      <c r="A71" s="12">
        <v>67</v>
      </c>
      <c r="B71" s="4" t="s">
        <v>59</v>
      </c>
      <c r="C71" s="4" t="s">
        <v>216</v>
      </c>
      <c r="D71" s="4" t="s">
        <v>965</v>
      </c>
      <c r="E71" s="10">
        <v>1146.2</v>
      </c>
      <c r="H71" s="20">
        <v>0</v>
      </c>
      <c r="N71" s="10">
        <v>569.5</v>
      </c>
      <c r="O71" s="10"/>
      <c r="P71" s="10">
        <v>576.70000000000005</v>
      </c>
      <c r="Q71" s="10">
        <v>1146.2</v>
      </c>
      <c r="R71" s="10"/>
      <c r="S71" s="7"/>
      <c r="T71" s="10"/>
      <c r="U71" s="10">
        <v>1146.2</v>
      </c>
      <c r="W71" s="10">
        <v>0</v>
      </c>
      <c r="X71" s="7"/>
      <c r="Y71" s="10"/>
      <c r="Z71" s="7" t="s">
        <v>893</v>
      </c>
      <c r="AA71" s="10"/>
      <c r="AB71" s="10"/>
      <c r="AC71" s="10"/>
      <c r="AD71" s="10">
        <v>0</v>
      </c>
      <c r="AE71" s="10">
        <f t="shared" si="2"/>
        <v>1146.2</v>
      </c>
      <c r="AF71" s="10">
        <f t="shared" si="3"/>
        <v>229.24</v>
      </c>
    </row>
    <row r="72" spans="1:32" x14ac:dyDescent="0.35">
      <c r="A72" s="12">
        <v>68</v>
      </c>
      <c r="B72" s="4" t="s">
        <v>600</v>
      </c>
      <c r="C72" s="4" t="s">
        <v>601</v>
      </c>
      <c r="D72" s="4" t="s">
        <v>966</v>
      </c>
      <c r="E72" s="10">
        <v>1144.0999999999999</v>
      </c>
      <c r="H72" s="20">
        <v>0</v>
      </c>
      <c r="N72" s="10">
        <v>572.79999999999995</v>
      </c>
      <c r="O72" s="10"/>
      <c r="P72" s="10">
        <v>571.29999999999995</v>
      </c>
      <c r="Q72" s="10">
        <v>1144.0999999999999</v>
      </c>
      <c r="R72" s="10"/>
      <c r="S72" s="7"/>
      <c r="T72" s="10"/>
      <c r="U72" s="10">
        <v>1144.0999999999999</v>
      </c>
      <c r="W72" s="10">
        <v>0</v>
      </c>
      <c r="X72" s="7"/>
      <c r="Y72" s="10"/>
      <c r="Z72" s="7" t="s">
        <v>893</v>
      </c>
      <c r="AA72" s="10"/>
      <c r="AB72" s="10"/>
      <c r="AC72" s="10"/>
      <c r="AD72" s="10">
        <v>0</v>
      </c>
      <c r="AE72" s="10">
        <f t="shared" si="2"/>
        <v>1144.0999999999999</v>
      </c>
      <c r="AF72" s="10">
        <f t="shared" si="3"/>
        <v>228.82</v>
      </c>
    </row>
    <row r="73" spans="1:32" x14ac:dyDescent="0.35">
      <c r="A73" s="12">
        <v>69</v>
      </c>
      <c r="B73" s="4" t="s">
        <v>602</v>
      </c>
      <c r="C73" s="4" t="s">
        <v>603</v>
      </c>
      <c r="D73" s="4" t="s">
        <v>967</v>
      </c>
      <c r="E73" s="10">
        <v>1139.5999999999999</v>
      </c>
      <c r="H73" s="20">
        <v>0</v>
      </c>
      <c r="N73" s="10">
        <v>571</v>
      </c>
      <c r="O73" s="10"/>
      <c r="P73" s="10">
        <v>568.59999999999991</v>
      </c>
      <c r="Q73" s="10">
        <v>1139.5999999999999</v>
      </c>
      <c r="R73" s="10"/>
      <c r="S73" s="7"/>
      <c r="T73" s="10"/>
      <c r="U73" s="10">
        <v>1139.5999999999999</v>
      </c>
      <c r="W73" s="10">
        <v>0</v>
      </c>
      <c r="X73" s="7"/>
      <c r="Y73" s="10"/>
      <c r="Z73" s="7" t="s">
        <v>893</v>
      </c>
      <c r="AA73" s="10"/>
      <c r="AB73" s="10"/>
      <c r="AC73" s="10"/>
      <c r="AD73" s="10">
        <v>0</v>
      </c>
      <c r="AE73" s="10">
        <f t="shared" si="2"/>
        <v>1139.5999999999999</v>
      </c>
      <c r="AF73" s="10">
        <f t="shared" si="3"/>
        <v>227.92</v>
      </c>
    </row>
    <row r="74" spans="1:32" x14ac:dyDescent="0.35">
      <c r="A74" s="12">
        <v>70</v>
      </c>
      <c r="B74" s="4" t="s">
        <v>604</v>
      </c>
      <c r="C74" s="4" t="s">
        <v>159</v>
      </c>
      <c r="D74" s="4" t="s">
        <v>968</v>
      </c>
      <c r="E74" s="10">
        <v>1137.5999999999999</v>
      </c>
      <c r="H74" s="20">
        <v>0</v>
      </c>
      <c r="N74" s="10">
        <v>568.69999999999993</v>
      </c>
      <c r="O74" s="10"/>
      <c r="P74" s="10">
        <v>568.9</v>
      </c>
      <c r="Q74" s="10">
        <v>1137.5999999999999</v>
      </c>
      <c r="R74" s="10"/>
      <c r="S74" s="7"/>
      <c r="T74" s="10"/>
      <c r="U74" s="10">
        <v>1137.5999999999999</v>
      </c>
      <c r="W74" s="10">
        <v>0</v>
      </c>
      <c r="X74" s="7"/>
      <c r="Y74" s="10"/>
      <c r="Z74" s="7" t="s">
        <v>893</v>
      </c>
      <c r="AA74" s="10"/>
      <c r="AB74" s="10"/>
      <c r="AC74" s="10"/>
      <c r="AD74" s="10">
        <v>0</v>
      </c>
      <c r="AE74" s="10">
        <f t="shared" si="2"/>
        <v>1137.5999999999999</v>
      </c>
      <c r="AF74" s="10">
        <f t="shared" si="3"/>
        <v>227.51999999999998</v>
      </c>
    </row>
    <row r="75" spans="1:32" x14ac:dyDescent="0.35">
      <c r="A75" s="12">
        <v>71</v>
      </c>
      <c r="B75" s="4" t="s">
        <v>605</v>
      </c>
      <c r="C75" s="4" t="s">
        <v>606</v>
      </c>
      <c r="D75" s="4" t="s">
        <v>969</v>
      </c>
      <c r="E75" s="10">
        <v>1137.5</v>
      </c>
      <c r="H75" s="20">
        <v>0</v>
      </c>
      <c r="N75" s="10">
        <v>570</v>
      </c>
      <c r="O75" s="10"/>
      <c r="P75" s="10">
        <v>567.5</v>
      </c>
      <c r="Q75" s="10">
        <v>1137.5</v>
      </c>
      <c r="R75" s="10"/>
      <c r="S75" s="7"/>
      <c r="T75" s="10"/>
      <c r="U75" s="10">
        <v>1137.5</v>
      </c>
      <c r="W75" s="10">
        <v>0</v>
      </c>
      <c r="X75" s="7"/>
      <c r="Y75" s="10"/>
      <c r="Z75" s="7" t="s">
        <v>893</v>
      </c>
      <c r="AA75" s="10"/>
      <c r="AB75" s="10"/>
      <c r="AC75" s="10"/>
      <c r="AD75" s="10">
        <v>0</v>
      </c>
      <c r="AE75" s="10">
        <f t="shared" si="2"/>
        <v>1137.5</v>
      </c>
      <c r="AF75" s="10">
        <f t="shared" si="3"/>
        <v>227.5</v>
      </c>
    </row>
    <row r="76" spans="1:32" x14ac:dyDescent="0.35">
      <c r="A76" s="12">
        <v>72</v>
      </c>
      <c r="B76" s="4" t="s">
        <v>607</v>
      </c>
      <c r="C76" s="4" t="s">
        <v>570</v>
      </c>
      <c r="D76" s="4" t="s">
        <v>970</v>
      </c>
      <c r="E76" s="10">
        <v>1137.4000000000001</v>
      </c>
      <c r="H76" s="20">
        <v>0</v>
      </c>
      <c r="N76" s="10">
        <v>561.1</v>
      </c>
      <c r="O76" s="10"/>
      <c r="P76" s="10">
        <v>576.30000000000007</v>
      </c>
      <c r="Q76" s="10">
        <v>1137.4000000000001</v>
      </c>
      <c r="R76" s="10"/>
      <c r="S76" s="7"/>
      <c r="T76" s="10"/>
      <c r="U76" s="10">
        <v>1137.4000000000001</v>
      </c>
      <c r="W76" s="10">
        <v>0</v>
      </c>
      <c r="X76" s="7"/>
      <c r="Y76" s="10"/>
      <c r="Z76" s="7" t="s">
        <v>893</v>
      </c>
      <c r="AA76" s="10"/>
      <c r="AB76" s="10"/>
      <c r="AC76" s="10"/>
      <c r="AD76" s="10">
        <v>0</v>
      </c>
      <c r="AE76" s="10">
        <f t="shared" si="2"/>
        <v>1137.4000000000001</v>
      </c>
      <c r="AF76" s="10">
        <f t="shared" si="3"/>
        <v>227.48000000000002</v>
      </c>
    </row>
    <row r="77" spans="1:32" x14ac:dyDescent="0.35">
      <c r="A77" s="12">
        <v>73</v>
      </c>
      <c r="B77" s="4" t="s">
        <v>556</v>
      </c>
      <c r="C77" s="4" t="s">
        <v>608</v>
      </c>
      <c r="D77" s="4" t="s">
        <v>971</v>
      </c>
      <c r="E77" s="10">
        <v>1130.0999999999999</v>
      </c>
      <c r="H77" s="20">
        <v>0</v>
      </c>
      <c r="N77" s="10">
        <v>563.5</v>
      </c>
      <c r="O77" s="10"/>
      <c r="P77" s="10">
        <v>566.6</v>
      </c>
      <c r="Q77" s="10">
        <v>1130.0999999999999</v>
      </c>
      <c r="R77" s="10"/>
      <c r="S77" s="7"/>
      <c r="T77" s="10"/>
      <c r="U77" s="10">
        <v>1130.0999999999999</v>
      </c>
      <c r="W77" s="10">
        <v>0</v>
      </c>
      <c r="X77" s="7"/>
      <c r="Y77" s="10"/>
      <c r="Z77" s="7" t="s">
        <v>893</v>
      </c>
      <c r="AA77" s="10"/>
      <c r="AB77" s="10"/>
      <c r="AC77" s="10"/>
      <c r="AD77" s="10">
        <v>0</v>
      </c>
      <c r="AE77" s="10">
        <f t="shared" si="2"/>
        <v>1130.0999999999999</v>
      </c>
      <c r="AF77" s="10">
        <f t="shared" si="3"/>
        <v>226.01999999999998</v>
      </c>
    </row>
    <row r="78" spans="1:32" x14ac:dyDescent="0.35">
      <c r="A78" s="12">
        <v>74</v>
      </c>
      <c r="B78" s="4" t="s">
        <v>109</v>
      </c>
      <c r="C78" s="4" t="s">
        <v>108</v>
      </c>
      <c r="D78" s="4" t="s">
        <v>886</v>
      </c>
      <c r="E78" s="10">
        <v>1120</v>
      </c>
      <c r="G78" s="17">
        <v>558.79999999999995</v>
      </c>
      <c r="H78" s="20">
        <v>14</v>
      </c>
      <c r="I78" s="17">
        <v>561.20000000000005</v>
      </c>
      <c r="J78" s="17"/>
      <c r="K78" s="17"/>
      <c r="L78" s="4">
        <v>1120</v>
      </c>
      <c r="S78" s="7"/>
      <c r="W78" s="10">
        <v>0</v>
      </c>
      <c r="X78" s="7"/>
      <c r="Y78" s="10"/>
      <c r="Z78" s="7" t="s">
        <v>893</v>
      </c>
      <c r="AE78" s="10">
        <f t="shared" si="2"/>
        <v>1120</v>
      </c>
      <c r="AF78" s="10">
        <f t="shared" si="3"/>
        <v>224</v>
      </c>
    </row>
    <row r="79" spans="1:32" x14ac:dyDescent="0.35">
      <c r="A79" s="12">
        <v>75</v>
      </c>
      <c r="B79" s="4" t="s">
        <v>609</v>
      </c>
      <c r="C79" s="4" t="s">
        <v>218</v>
      </c>
      <c r="D79" s="4" t="s">
        <v>972</v>
      </c>
      <c r="E79" s="10">
        <v>1118</v>
      </c>
      <c r="H79" s="20">
        <v>0</v>
      </c>
      <c r="N79" s="10">
        <v>551.19999999999993</v>
      </c>
      <c r="O79" s="10"/>
      <c r="P79" s="10">
        <v>566.79999999999995</v>
      </c>
      <c r="Q79" s="10">
        <v>1118</v>
      </c>
      <c r="R79" s="10"/>
      <c r="S79" s="7"/>
      <c r="T79" s="10"/>
      <c r="U79" s="10">
        <v>1118</v>
      </c>
      <c r="W79" s="10">
        <v>0</v>
      </c>
      <c r="X79" s="7"/>
      <c r="Y79" s="10"/>
      <c r="Z79" s="7" t="s">
        <v>893</v>
      </c>
      <c r="AA79" s="10"/>
      <c r="AB79" s="10"/>
      <c r="AC79" s="10"/>
      <c r="AD79" s="10">
        <v>0</v>
      </c>
      <c r="AE79" s="10">
        <f t="shared" si="2"/>
        <v>1118</v>
      </c>
      <c r="AF79" s="10">
        <f t="shared" si="3"/>
        <v>223.6</v>
      </c>
    </row>
    <row r="80" spans="1:32" x14ac:dyDescent="0.35">
      <c r="A80" s="12">
        <v>76</v>
      </c>
      <c r="B80" s="4" t="s">
        <v>151</v>
      </c>
      <c r="C80" s="4" t="s">
        <v>610</v>
      </c>
      <c r="D80" s="4" t="s">
        <v>973</v>
      </c>
      <c r="E80" s="10">
        <v>1115.9000000000001</v>
      </c>
      <c r="H80" s="20">
        <v>0</v>
      </c>
      <c r="N80" s="10">
        <v>553</v>
      </c>
      <c r="O80" s="10"/>
      <c r="P80" s="10">
        <v>562.9</v>
      </c>
      <c r="Q80" s="10">
        <v>1115.9000000000001</v>
      </c>
      <c r="R80" s="10"/>
      <c r="S80" s="7"/>
      <c r="T80" s="10"/>
      <c r="U80" s="10">
        <v>1115.9000000000001</v>
      </c>
      <c r="W80" s="10">
        <v>0</v>
      </c>
      <c r="X80" s="7"/>
      <c r="Y80" s="10"/>
      <c r="Z80" s="7" t="s">
        <v>893</v>
      </c>
      <c r="AA80" s="10"/>
      <c r="AB80" s="10"/>
      <c r="AC80" s="10"/>
      <c r="AD80" s="10">
        <v>0</v>
      </c>
      <c r="AE80" s="10">
        <f t="shared" si="2"/>
        <v>1115.9000000000001</v>
      </c>
      <c r="AF80" s="10">
        <f t="shared" si="3"/>
        <v>223.18</v>
      </c>
    </row>
    <row r="81" spans="1:32" x14ac:dyDescent="0.35">
      <c r="A81" s="12">
        <v>77</v>
      </c>
      <c r="B81" s="4" t="s">
        <v>611</v>
      </c>
      <c r="C81" s="4" t="s">
        <v>612</v>
      </c>
      <c r="D81" s="4" t="s">
        <v>974</v>
      </c>
      <c r="E81" s="10">
        <v>1016.4000000000001</v>
      </c>
      <c r="H81" s="20">
        <v>0</v>
      </c>
      <c r="N81" s="10">
        <v>517.6</v>
      </c>
      <c r="O81" s="10"/>
      <c r="P81" s="10">
        <v>498.8</v>
      </c>
      <c r="Q81" s="10">
        <v>1016.4000000000001</v>
      </c>
      <c r="R81" s="10"/>
      <c r="S81" s="7"/>
      <c r="T81" s="10"/>
      <c r="U81" s="10">
        <v>1016.4000000000001</v>
      </c>
      <c r="W81" s="10">
        <v>0</v>
      </c>
      <c r="X81" s="7"/>
      <c r="Y81" s="10"/>
      <c r="Z81" s="7" t="s">
        <v>893</v>
      </c>
      <c r="AA81" s="10"/>
      <c r="AB81" s="10"/>
      <c r="AC81" s="10"/>
      <c r="AD81" s="10">
        <v>0</v>
      </c>
      <c r="AE81" s="10">
        <f t="shared" si="2"/>
        <v>1016.4000000000001</v>
      </c>
      <c r="AF81" s="10">
        <f t="shared" si="3"/>
        <v>203.28000000000003</v>
      </c>
    </row>
    <row r="82" spans="1:32" x14ac:dyDescent="0.35">
      <c r="A82" s="12">
        <v>78</v>
      </c>
      <c r="B82" s="4" t="s">
        <v>613</v>
      </c>
      <c r="C82" s="4" t="s">
        <v>614</v>
      </c>
      <c r="D82" s="4" t="s">
        <v>975</v>
      </c>
      <c r="E82" s="10">
        <v>595.09999999999991</v>
      </c>
      <c r="H82" s="20">
        <v>0</v>
      </c>
      <c r="N82" s="10">
        <v>595.09999999999991</v>
      </c>
      <c r="O82" s="10"/>
      <c r="P82" s="10">
        <v>0</v>
      </c>
      <c r="Q82" s="10">
        <v>595.1</v>
      </c>
      <c r="R82" s="10"/>
      <c r="S82" s="7"/>
      <c r="T82" s="10"/>
      <c r="U82" s="10">
        <v>595.09999999999991</v>
      </c>
      <c r="W82" s="10">
        <v>0</v>
      </c>
      <c r="X82" s="7"/>
      <c r="Y82" s="10"/>
      <c r="Z82" s="7" t="s">
        <v>893</v>
      </c>
      <c r="AA82" s="10"/>
      <c r="AB82" s="10"/>
      <c r="AC82" s="10"/>
      <c r="AD82" s="10">
        <v>0</v>
      </c>
      <c r="AE82" s="10">
        <f t="shared" si="2"/>
        <v>595.09999999999991</v>
      </c>
      <c r="AF82" s="10">
        <f t="shared" si="3"/>
        <v>119.01999999999998</v>
      </c>
    </row>
    <row r="83" spans="1:32" x14ac:dyDescent="0.35">
      <c r="A83" s="12">
        <v>79</v>
      </c>
      <c r="B83" s="4" t="s">
        <v>615</v>
      </c>
      <c r="C83" s="4" t="s">
        <v>522</v>
      </c>
      <c r="D83" s="4" t="s">
        <v>976</v>
      </c>
      <c r="E83" s="10">
        <v>586.79999999999995</v>
      </c>
      <c r="H83" s="20">
        <v>0</v>
      </c>
      <c r="N83" s="10">
        <v>586.79999999999995</v>
      </c>
      <c r="O83" s="10"/>
      <c r="P83" s="10">
        <v>0</v>
      </c>
      <c r="Q83" s="10">
        <v>586.79999999999995</v>
      </c>
      <c r="R83" s="10"/>
      <c r="S83" s="7"/>
      <c r="T83" s="10"/>
      <c r="U83" s="10">
        <v>586.79999999999995</v>
      </c>
      <c r="W83" s="10">
        <v>0</v>
      </c>
      <c r="X83" s="7"/>
      <c r="Y83" s="10"/>
      <c r="Z83" s="7" t="s">
        <v>893</v>
      </c>
      <c r="AA83" s="10"/>
      <c r="AB83" s="10"/>
      <c r="AC83" s="10"/>
      <c r="AD83" s="10">
        <v>0</v>
      </c>
      <c r="AE83" s="10">
        <f t="shared" si="2"/>
        <v>586.79999999999995</v>
      </c>
      <c r="AF83" s="10">
        <f t="shared" si="3"/>
        <v>117.35999999999999</v>
      </c>
    </row>
  </sheetData>
  <sortState xmlns:xlrd2="http://schemas.microsoft.com/office/spreadsheetml/2017/richdata2" ref="B5:AF83">
    <sortCondition descending="1" ref="AF83"/>
  </sortState>
  <mergeCells count="3">
    <mergeCell ref="G2:L2"/>
    <mergeCell ref="N2:U2"/>
    <mergeCell ref="W2:AD2"/>
  </mergeCells>
  <conditionalFormatting sqref="G40 I40:J40">
    <cfRule type="containsText" dxfId="75" priority="53" operator="containsText" text="Score">
      <formula>NOT(ISERROR(SEARCH("Score",G40)))</formula>
    </cfRule>
    <cfRule type="cellIs" dxfId="74" priority="54" operator="greaterThan">
      <formula>#REF!</formula>
    </cfRule>
    <cfRule type="cellIs" dxfId="73" priority="55" operator="equal">
      <formula>#REF!</formula>
    </cfRule>
    <cfRule type="cellIs" dxfId="72" priority="56" operator="lessThan">
      <formula>#REF!</formula>
    </cfRule>
  </conditionalFormatting>
  <conditionalFormatting sqref="G42:G43 I42:J43">
    <cfRule type="containsText" dxfId="71" priority="49" operator="containsText" text="Score">
      <formula>NOT(ISERROR(SEARCH("Score",G42)))</formula>
    </cfRule>
    <cfRule type="cellIs" dxfId="70" priority="50" operator="greaterThan">
      <formula>#REF!</formula>
    </cfRule>
    <cfRule type="cellIs" dxfId="69" priority="51" operator="equal">
      <formula>#REF!</formula>
    </cfRule>
    <cfRule type="cellIs" dxfId="68" priority="52" operator="lessThan">
      <formula>#REF!</formula>
    </cfRule>
  </conditionalFormatting>
  <conditionalFormatting sqref="G45 I45:J45">
    <cfRule type="containsText" dxfId="67" priority="45" operator="containsText" text="Score">
      <formula>NOT(ISERROR(SEARCH("Score",G45)))</formula>
    </cfRule>
    <cfRule type="cellIs" dxfId="66" priority="46" operator="greaterThan">
      <formula>#REF!</formula>
    </cfRule>
    <cfRule type="cellIs" dxfId="65" priority="47" operator="equal">
      <formula>#REF!</formula>
    </cfRule>
    <cfRule type="cellIs" dxfId="64" priority="48" operator="lessThan">
      <formula>#REF!</formula>
    </cfRule>
  </conditionalFormatting>
  <conditionalFormatting sqref="G50 I50:J50">
    <cfRule type="containsText" dxfId="63" priority="41" operator="containsText" text="Score">
      <formula>NOT(ISERROR(SEARCH("Score",G50)))</formula>
    </cfRule>
    <cfRule type="cellIs" dxfId="62" priority="42" operator="greaterThan">
      <formula>#REF!</formula>
    </cfRule>
    <cfRule type="cellIs" dxfId="61" priority="43" operator="equal">
      <formula>#REF!</formula>
    </cfRule>
    <cfRule type="cellIs" dxfId="60" priority="44" operator="lessThan">
      <formula>#REF!</formula>
    </cfRule>
  </conditionalFormatting>
  <conditionalFormatting sqref="G52 I52:J52">
    <cfRule type="containsText" dxfId="59" priority="37" operator="containsText" text="Score">
      <formula>NOT(ISERROR(SEARCH("Score",G52)))</formula>
    </cfRule>
    <cfRule type="cellIs" dxfId="58" priority="38" operator="greaterThan">
      <formula>#REF!</formula>
    </cfRule>
    <cfRule type="cellIs" dxfId="57" priority="39" operator="equal">
      <formula>#REF!</formula>
    </cfRule>
    <cfRule type="cellIs" dxfId="56" priority="40" operator="lessThan">
      <formula>#REF!</formula>
    </cfRule>
  </conditionalFormatting>
  <conditionalFormatting sqref="G55 I55:J55">
    <cfRule type="containsText" dxfId="55" priority="33" operator="containsText" text="Score">
      <formula>NOT(ISERROR(SEARCH("Score",G55)))</formula>
    </cfRule>
    <cfRule type="cellIs" dxfId="54" priority="34" operator="greaterThan">
      <formula>#REF!</formula>
    </cfRule>
    <cfRule type="cellIs" dxfId="53" priority="35" operator="equal">
      <formula>#REF!</formula>
    </cfRule>
    <cfRule type="cellIs" dxfId="52" priority="36" operator="lessThan">
      <formula>#REF!</formula>
    </cfRule>
  </conditionalFormatting>
  <conditionalFormatting sqref="G57:G59 I57:J59">
    <cfRule type="containsText" dxfId="51" priority="25" operator="containsText" text="Score">
      <formula>NOT(ISERROR(SEARCH("Score",G57)))</formula>
    </cfRule>
    <cfRule type="cellIs" dxfId="50" priority="26" operator="greaterThan">
      <formula>#REF!</formula>
    </cfRule>
    <cfRule type="cellIs" dxfId="49" priority="27" operator="equal">
      <formula>#REF!</formula>
    </cfRule>
    <cfRule type="cellIs" dxfId="48" priority="28" operator="lessThan">
      <formula>#REF!</formula>
    </cfRule>
  </conditionalFormatting>
  <conditionalFormatting sqref="G61:G62 I61:J62">
    <cfRule type="containsText" dxfId="47" priority="17" operator="containsText" text="Score">
      <formula>NOT(ISERROR(SEARCH("Score",G61)))</formula>
    </cfRule>
    <cfRule type="cellIs" dxfId="46" priority="18" operator="greaterThan">
      <formula>#REF!</formula>
    </cfRule>
    <cfRule type="cellIs" dxfId="45" priority="19" operator="equal">
      <formula>#REF!</formula>
    </cfRule>
    <cfRule type="cellIs" dxfId="44" priority="20" operator="lessThan">
      <formula>#REF!</formula>
    </cfRule>
  </conditionalFormatting>
  <conditionalFormatting sqref="G68 I68:J68">
    <cfRule type="containsText" dxfId="43" priority="13" operator="containsText" text="Score">
      <formula>NOT(ISERROR(SEARCH("Score",G68)))</formula>
    </cfRule>
    <cfRule type="cellIs" dxfId="42" priority="14" operator="greaterThan">
      <formula>#REF!</formula>
    </cfRule>
    <cfRule type="cellIs" dxfId="41" priority="15" operator="equal">
      <formula>#REF!</formula>
    </cfRule>
    <cfRule type="cellIs" dxfId="40" priority="16" operator="lessThan">
      <formula>#REF!</formula>
    </cfRule>
  </conditionalFormatting>
  <conditionalFormatting sqref="G72:G73 I72:J73">
    <cfRule type="containsText" dxfId="39" priority="5" operator="containsText" text="Score">
      <formula>NOT(ISERROR(SEARCH("Score",G72)))</formula>
    </cfRule>
    <cfRule type="cellIs" dxfId="38" priority="6" operator="greaterThan">
      <formula>#REF!</formula>
    </cfRule>
    <cfRule type="cellIs" dxfId="37" priority="7" operator="equal">
      <formula>#REF!</formula>
    </cfRule>
    <cfRule type="cellIs" dxfId="36" priority="8" operator="lessThan">
      <formula>#REF!</formula>
    </cfRule>
  </conditionalFormatting>
  <conditionalFormatting sqref="G79:G82 I79:J82">
    <cfRule type="containsText" dxfId="35" priority="1" operator="containsText" text="Score">
      <formula>NOT(ISERROR(SEARCH("Score",G79)))</formula>
    </cfRule>
    <cfRule type="cellIs" dxfId="34" priority="2" operator="greaterThan">
      <formula>#REF!</formula>
    </cfRule>
    <cfRule type="cellIs" dxfId="33" priority="3" operator="equal">
      <formula>#REF!</formula>
    </cfRule>
    <cfRule type="cellIs" dxfId="32" priority="4" operator="lessThan">
      <formula>#REF!</formula>
    </cfRule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42"/>
  <sheetViews>
    <sheetView workbookViewId="0">
      <pane xSplit="3" ySplit="4" topLeftCell="G5" activePane="bottomRight" state="frozen"/>
      <selection pane="topRight" activeCell="C1" sqref="C1"/>
      <selection pane="bottomLeft" activeCell="A5" sqref="A5"/>
      <selection pane="bottomRight" activeCell="AI5" sqref="AI5"/>
    </sheetView>
  </sheetViews>
  <sheetFormatPr defaultRowHeight="14.5" x14ac:dyDescent="0.35"/>
  <cols>
    <col min="1" max="1" width="4" style="12" customWidth="1"/>
    <col min="2" max="2" width="12.54296875" customWidth="1"/>
    <col min="3" max="3" width="17.1796875" bestFit="1" customWidth="1"/>
    <col min="4" max="4" width="12.54296875" hidden="1" customWidth="1"/>
    <col min="5" max="5" width="13.453125" style="12" hidden="1" customWidth="1"/>
    <col min="6" max="6" width="1.453125" customWidth="1"/>
    <col min="7" max="7" width="6.81640625" bestFit="1" customWidth="1"/>
    <col min="8" max="8" width="3.54296875" customWidth="1"/>
    <col min="9" max="9" width="6.7265625" customWidth="1"/>
    <col min="10" max="10" width="3.81640625" bestFit="1" customWidth="1"/>
    <col min="11" max="11" width="8.81640625" hidden="1" customWidth="1"/>
    <col min="12" max="12" width="4.81640625" hidden="1" customWidth="1"/>
    <col min="13" max="13" width="3.81640625" customWidth="1"/>
    <col min="14" max="14" width="9.7265625" style="12" hidden="1" customWidth="1"/>
    <col min="15" max="15" width="2.453125" customWidth="1"/>
    <col min="16" max="16" width="6.81640625" bestFit="1" customWidth="1"/>
    <col min="17" max="17" width="3.81640625" bestFit="1" customWidth="1"/>
    <col min="18" max="18" width="7.81640625" customWidth="1"/>
    <col min="19" max="19" width="3.81640625" bestFit="1" customWidth="1"/>
    <col min="20" max="20" width="6.453125" hidden="1" customWidth="1"/>
    <col min="21" max="21" width="4" hidden="1" customWidth="1"/>
    <col min="22" max="22" width="4.453125" customWidth="1"/>
    <col min="23" max="23" width="9.81640625" style="12" hidden="1" customWidth="1"/>
    <col min="24" max="24" width="2.453125" customWidth="1"/>
    <col min="25" max="25" width="6.81640625" bestFit="1" customWidth="1"/>
    <col min="26" max="26" width="3.81640625" bestFit="1" customWidth="1"/>
    <col min="27" max="27" width="6.81640625" bestFit="1" customWidth="1"/>
    <col min="28" max="28" width="3.81640625" customWidth="1"/>
    <col min="29" max="29" width="8.7265625" hidden="1" customWidth="1"/>
    <col min="30" max="30" width="4" hidden="1" customWidth="1"/>
    <col min="31" max="31" width="7" style="41" bestFit="1" customWidth="1"/>
    <col min="32" max="32" width="4.453125" customWidth="1"/>
    <col min="33" max="33" width="9.1796875" style="12" hidden="1" customWidth="1"/>
    <col min="34" max="34" width="3.26953125" customWidth="1"/>
    <col min="35" max="35" width="12.1796875" customWidth="1"/>
    <col min="36" max="36" width="10.453125" style="12" customWidth="1"/>
  </cols>
  <sheetData>
    <row r="2" spans="1:37" ht="62" x14ac:dyDescent="0.35">
      <c r="B2" t="s">
        <v>898</v>
      </c>
      <c r="C2" s="4"/>
      <c r="G2" s="54" t="s">
        <v>1</v>
      </c>
      <c r="H2" s="54"/>
      <c r="I2" s="54"/>
      <c r="J2" s="54"/>
      <c r="K2" s="54"/>
      <c r="L2" s="54"/>
      <c r="M2" s="54"/>
      <c r="N2" s="54"/>
      <c r="P2" s="54" t="s">
        <v>115</v>
      </c>
      <c r="Q2" s="54"/>
      <c r="R2" s="54"/>
      <c r="S2" s="54"/>
      <c r="T2" s="54"/>
      <c r="U2" s="54"/>
      <c r="V2" s="54"/>
      <c r="W2" s="54"/>
      <c r="Y2" s="54" t="s">
        <v>806</v>
      </c>
      <c r="Z2" s="54"/>
      <c r="AA2" s="54"/>
      <c r="AB2" s="54"/>
      <c r="AC2" s="54"/>
      <c r="AD2" s="54"/>
      <c r="AE2" s="54"/>
      <c r="AF2" s="54"/>
      <c r="AG2" s="54"/>
      <c r="AI2" s="29" t="s">
        <v>633</v>
      </c>
      <c r="AJ2" s="34" t="s">
        <v>892</v>
      </c>
    </row>
    <row r="3" spans="1:37" x14ac:dyDescent="0.35">
      <c r="AJ3" s="12" t="s">
        <v>900</v>
      </c>
    </row>
    <row r="4" spans="1:37" ht="31" x14ac:dyDescent="0.35">
      <c r="B4" s="14" t="s">
        <v>3</v>
      </c>
      <c r="C4" s="14" t="s">
        <v>2</v>
      </c>
      <c r="D4" s="15"/>
      <c r="E4" s="38" t="s">
        <v>116</v>
      </c>
      <c r="G4" s="3" t="s">
        <v>4</v>
      </c>
      <c r="H4" s="3" t="s">
        <v>5</v>
      </c>
      <c r="I4" s="3" t="s">
        <v>58</v>
      </c>
      <c r="J4" s="3" t="s">
        <v>6</v>
      </c>
      <c r="K4" s="3" t="s">
        <v>822</v>
      </c>
      <c r="L4" s="3" t="s">
        <v>7</v>
      </c>
      <c r="M4" s="3" t="s">
        <v>122</v>
      </c>
      <c r="N4" s="37" t="s">
        <v>187</v>
      </c>
      <c r="P4" s="3" t="s">
        <v>4</v>
      </c>
      <c r="Q4" s="3" t="s">
        <v>5</v>
      </c>
      <c r="R4" s="3" t="s">
        <v>58</v>
      </c>
      <c r="S4" s="3" t="s">
        <v>6</v>
      </c>
      <c r="T4" s="3" t="s">
        <v>121</v>
      </c>
      <c r="U4" s="3" t="s">
        <v>7</v>
      </c>
      <c r="V4" s="3" t="s">
        <v>122</v>
      </c>
      <c r="W4" s="37" t="s">
        <v>187</v>
      </c>
      <c r="Y4" s="3" t="s">
        <v>4</v>
      </c>
      <c r="Z4" s="3" t="s">
        <v>5</v>
      </c>
      <c r="AA4" s="3" t="s">
        <v>58</v>
      </c>
      <c r="AB4" s="3" t="s">
        <v>6</v>
      </c>
      <c r="AC4" s="3" t="s">
        <v>821</v>
      </c>
      <c r="AD4" s="3" t="s">
        <v>7</v>
      </c>
      <c r="AE4" s="27" t="s">
        <v>120</v>
      </c>
      <c r="AF4" s="3" t="s">
        <v>122</v>
      </c>
      <c r="AG4" s="37" t="s">
        <v>187</v>
      </c>
      <c r="AK4" t="s">
        <v>1014</v>
      </c>
    </row>
    <row r="5" spans="1:37" ht="15.5" x14ac:dyDescent="0.35">
      <c r="A5" s="12">
        <v>1</v>
      </c>
      <c r="B5" s="4" t="s">
        <v>13</v>
      </c>
      <c r="C5" s="4" t="s">
        <v>12</v>
      </c>
      <c r="D5" s="4" t="s">
        <v>977</v>
      </c>
      <c r="E5" s="7">
        <v>3438</v>
      </c>
      <c r="G5" s="5">
        <v>576</v>
      </c>
      <c r="H5" s="5">
        <v>15</v>
      </c>
      <c r="I5" s="5">
        <v>571</v>
      </c>
      <c r="J5" s="5">
        <v>19</v>
      </c>
      <c r="K5" s="5">
        <v>1147</v>
      </c>
      <c r="L5" s="5">
        <v>34</v>
      </c>
      <c r="M5" s="5">
        <v>6</v>
      </c>
      <c r="N5" s="7">
        <v>1153</v>
      </c>
      <c r="P5" s="7">
        <v>570</v>
      </c>
      <c r="Q5" s="7">
        <v>17</v>
      </c>
      <c r="R5" s="7">
        <v>574</v>
      </c>
      <c r="S5" s="7">
        <v>18</v>
      </c>
      <c r="T5" s="7">
        <v>1144</v>
      </c>
      <c r="U5" s="7">
        <v>35</v>
      </c>
      <c r="V5" s="7">
        <v>5</v>
      </c>
      <c r="W5" s="7">
        <v>1149</v>
      </c>
      <c r="Y5" s="7">
        <v>567</v>
      </c>
      <c r="Z5" s="7">
        <v>10</v>
      </c>
      <c r="AA5" s="7">
        <v>569</v>
      </c>
      <c r="AB5" s="7">
        <v>15</v>
      </c>
      <c r="AC5" s="7">
        <v>1136</v>
      </c>
      <c r="AD5" s="7">
        <v>25</v>
      </c>
      <c r="AE5" s="10">
        <v>232.2</v>
      </c>
      <c r="AF5" s="7">
        <v>7</v>
      </c>
      <c r="AG5" s="7">
        <v>1136</v>
      </c>
      <c r="AI5" s="1">
        <f t="shared" ref="AI5:AI40" si="0">SUM(G5,I5,P5,R5,Y5,AA5)-MIN(G5,I5,P5,R5,Y5,AA5)+M5+V5+AF5</f>
        <v>2878</v>
      </c>
      <c r="AJ5" s="35">
        <f t="shared" ref="AJ5:AJ40" si="1">AI5/5</f>
        <v>575.6</v>
      </c>
    </row>
    <row r="6" spans="1:37" ht="15.5" x14ac:dyDescent="0.35">
      <c r="A6" s="12">
        <v>2</v>
      </c>
      <c r="B6" s="4" t="s">
        <v>9</v>
      </c>
      <c r="C6" s="4" t="s">
        <v>8</v>
      </c>
      <c r="D6" s="4" t="s">
        <v>979</v>
      </c>
      <c r="E6" s="7">
        <v>3414</v>
      </c>
      <c r="G6" s="5">
        <v>565</v>
      </c>
      <c r="H6" s="5">
        <v>17</v>
      </c>
      <c r="I6" s="5">
        <v>568</v>
      </c>
      <c r="J6" s="5">
        <v>15</v>
      </c>
      <c r="K6" s="5">
        <v>1133</v>
      </c>
      <c r="L6" s="5">
        <v>32</v>
      </c>
      <c r="M6" s="5">
        <v>8</v>
      </c>
      <c r="N6" s="7">
        <v>1141</v>
      </c>
      <c r="P6" s="7">
        <v>565</v>
      </c>
      <c r="Q6" s="7">
        <v>17</v>
      </c>
      <c r="R6" s="7">
        <v>564</v>
      </c>
      <c r="S6" s="7">
        <v>16</v>
      </c>
      <c r="T6" s="7">
        <v>1129</v>
      </c>
      <c r="U6" s="7">
        <v>33</v>
      </c>
      <c r="V6" s="7">
        <v>7</v>
      </c>
      <c r="W6" s="7">
        <v>1136</v>
      </c>
      <c r="Y6" s="43">
        <v>560</v>
      </c>
      <c r="Z6" s="43">
        <v>15</v>
      </c>
      <c r="AA6" s="7">
        <v>577</v>
      </c>
      <c r="AB6" s="7">
        <v>16</v>
      </c>
      <c r="AC6" s="7">
        <v>1137</v>
      </c>
      <c r="AD6" s="7">
        <v>31</v>
      </c>
      <c r="AE6" s="10">
        <v>133.1</v>
      </c>
      <c r="AF6" s="7">
        <v>2</v>
      </c>
      <c r="AG6" s="7">
        <v>1137</v>
      </c>
      <c r="AI6" s="1">
        <f t="shared" si="0"/>
        <v>2856</v>
      </c>
      <c r="AJ6" s="35">
        <f t="shared" si="1"/>
        <v>571.20000000000005</v>
      </c>
      <c r="AK6" s="9">
        <f>AB6+S6+Q6+J6+H6</f>
        <v>81</v>
      </c>
    </row>
    <row r="7" spans="1:37" ht="15.5" x14ac:dyDescent="0.35">
      <c r="A7" s="12">
        <v>3</v>
      </c>
      <c r="B7" s="4" t="s">
        <v>17</v>
      </c>
      <c r="C7" s="4" t="s">
        <v>16</v>
      </c>
      <c r="D7" s="4" t="s">
        <v>978</v>
      </c>
      <c r="E7" s="7">
        <v>3414</v>
      </c>
      <c r="G7" s="5">
        <v>570</v>
      </c>
      <c r="H7" s="5">
        <v>16</v>
      </c>
      <c r="I7" s="47">
        <v>566</v>
      </c>
      <c r="J7" s="47">
        <v>9</v>
      </c>
      <c r="K7" s="5">
        <v>1136</v>
      </c>
      <c r="L7" s="5">
        <v>25</v>
      </c>
      <c r="M7" s="5">
        <v>4</v>
      </c>
      <c r="N7" s="7">
        <v>1140</v>
      </c>
      <c r="P7" s="7">
        <v>570</v>
      </c>
      <c r="Q7" s="7">
        <v>17</v>
      </c>
      <c r="R7" s="7">
        <v>566</v>
      </c>
      <c r="S7" s="7">
        <v>15</v>
      </c>
      <c r="T7" s="7">
        <v>1136</v>
      </c>
      <c r="U7" s="7">
        <v>32</v>
      </c>
      <c r="V7" s="7">
        <v>4</v>
      </c>
      <c r="W7" s="7">
        <v>1140</v>
      </c>
      <c r="Y7" s="7">
        <v>566</v>
      </c>
      <c r="Z7" s="7">
        <v>14</v>
      </c>
      <c r="AA7" s="7">
        <v>568</v>
      </c>
      <c r="AB7" s="7">
        <v>12</v>
      </c>
      <c r="AC7" s="7">
        <v>1134</v>
      </c>
      <c r="AD7" s="7">
        <v>26</v>
      </c>
      <c r="AE7" s="10">
        <v>238.3</v>
      </c>
      <c r="AF7" s="7">
        <v>8</v>
      </c>
      <c r="AG7" s="7">
        <v>1134</v>
      </c>
      <c r="AI7" s="1">
        <f t="shared" si="0"/>
        <v>2856</v>
      </c>
      <c r="AJ7" s="35">
        <f t="shared" si="1"/>
        <v>571.20000000000005</v>
      </c>
      <c r="AK7" s="9">
        <f>AB7+Z7+S7+Q7+H7</f>
        <v>74</v>
      </c>
    </row>
    <row r="8" spans="1:37" ht="15.5" x14ac:dyDescent="0.35">
      <c r="A8" s="12">
        <v>4</v>
      </c>
      <c r="B8" s="4" t="s">
        <v>15</v>
      </c>
      <c r="C8" s="36" t="s">
        <v>14</v>
      </c>
      <c r="D8" s="4" t="s">
        <v>981</v>
      </c>
      <c r="E8" s="7">
        <v>3400</v>
      </c>
      <c r="G8" s="5">
        <v>564</v>
      </c>
      <c r="H8" s="5">
        <v>14</v>
      </c>
      <c r="I8" s="5">
        <v>557</v>
      </c>
      <c r="J8" s="5">
        <v>10</v>
      </c>
      <c r="K8" s="5">
        <v>1121</v>
      </c>
      <c r="L8" s="5">
        <v>24</v>
      </c>
      <c r="M8" s="5">
        <v>5</v>
      </c>
      <c r="N8" s="7">
        <v>1126</v>
      </c>
      <c r="P8" s="7">
        <v>563</v>
      </c>
      <c r="Q8" s="7">
        <v>24</v>
      </c>
      <c r="R8" s="7">
        <v>572</v>
      </c>
      <c r="S8" s="7">
        <v>15</v>
      </c>
      <c r="T8" s="7">
        <v>1135</v>
      </c>
      <c r="U8" s="7">
        <v>39</v>
      </c>
      <c r="V8" s="7">
        <v>8</v>
      </c>
      <c r="W8" s="7">
        <v>1143</v>
      </c>
      <c r="Y8" s="7">
        <v>561</v>
      </c>
      <c r="Z8" s="7">
        <v>17</v>
      </c>
      <c r="AA8" s="7">
        <v>570</v>
      </c>
      <c r="AB8" s="7">
        <v>16</v>
      </c>
      <c r="AC8" s="7">
        <v>1131</v>
      </c>
      <c r="AD8" s="7">
        <v>33</v>
      </c>
      <c r="AE8" s="10">
        <v>174.1</v>
      </c>
      <c r="AF8" s="7">
        <v>4</v>
      </c>
      <c r="AG8" s="7">
        <v>1131</v>
      </c>
      <c r="AI8" s="1">
        <f t="shared" si="0"/>
        <v>2847</v>
      </c>
      <c r="AJ8" s="35">
        <f t="shared" si="1"/>
        <v>569.4</v>
      </c>
    </row>
    <row r="9" spans="1:37" ht="15.5" x14ac:dyDescent="0.35">
      <c r="A9" s="12">
        <v>5</v>
      </c>
      <c r="B9" s="4" t="s">
        <v>11</v>
      </c>
      <c r="C9" s="4" t="s">
        <v>10</v>
      </c>
      <c r="D9" s="4" t="s">
        <v>980</v>
      </c>
      <c r="E9" s="7">
        <v>3399</v>
      </c>
      <c r="G9" s="5">
        <v>556</v>
      </c>
      <c r="H9" s="5">
        <v>11</v>
      </c>
      <c r="I9" s="5">
        <v>574</v>
      </c>
      <c r="J9" s="5">
        <v>18</v>
      </c>
      <c r="K9" s="5">
        <v>1130</v>
      </c>
      <c r="L9" s="5">
        <v>29</v>
      </c>
      <c r="M9" s="5">
        <v>7</v>
      </c>
      <c r="N9" s="7">
        <v>1137</v>
      </c>
      <c r="P9" s="7">
        <v>563</v>
      </c>
      <c r="Q9" s="7">
        <v>12</v>
      </c>
      <c r="R9" s="7">
        <v>559</v>
      </c>
      <c r="S9" s="7">
        <v>10</v>
      </c>
      <c r="T9" s="7">
        <v>1122</v>
      </c>
      <c r="U9" s="7">
        <v>22</v>
      </c>
      <c r="V9" s="7">
        <v>6</v>
      </c>
      <c r="W9" s="7">
        <v>1128</v>
      </c>
      <c r="Y9" s="7">
        <v>567</v>
      </c>
      <c r="Z9" s="7">
        <v>13</v>
      </c>
      <c r="AA9" s="7">
        <v>567</v>
      </c>
      <c r="AB9" s="7">
        <v>8</v>
      </c>
      <c r="AC9" s="7">
        <v>1134</v>
      </c>
      <c r="AD9" s="7">
        <v>21</v>
      </c>
      <c r="AE9" s="10">
        <v>153.4</v>
      </c>
      <c r="AF9" s="7">
        <v>3</v>
      </c>
      <c r="AG9" s="7">
        <v>1134</v>
      </c>
      <c r="AI9" s="1">
        <f t="shared" si="0"/>
        <v>2846</v>
      </c>
      <c r="AJ9" s="35">
        <f t="shared" si="1"/>
        <v>569.20000000000005</v>
      </c>
    </row>
    <row r="10" spans="1:37" ht="15.5" x14ac:dyDescent="0.35">
      <c r="A10" s="12">
        <v>6</v>
      </c>
      <c r="B10" s="4" t="s">
        <v>19</v>
      </c>
      <c r="C10" s="4" t="s">
        <v>18</v>
      </c>
      <c r="D10" s="4" t="s">
        <v>982</v>
      </c>
      <c r="E10" s="7">
        <v>3390</v>
      </c>
      <c r="G10" s="5">
        <v>561</v>
      </c>
      <c r="H10" s="5">
        <v>12</v>
      </c>
      <c r="I10" s="5">
        <v>566</v>
      </c>
      <c r="J10" s="5">
        <v>14</v>
      </c>
      <c r="K10" s="5">
        <v>1127</v>
      </c>
      <c r="L10" s="5">
        <v>26</v>
      </c>
      <c r="M10" s="5">
        <v>3</v>
      </c>
      <c r="N10" s="7">
        <v>1130</v>
      </c>
      <c r="P10" s="7">
        <v>566</v>
      </c>
      <c r="Q10" s="7">
        <v>15</v>
      </c>
      <c r="R10" s="7">
        <v>559</v>
      </c>
      <c r="S10" s="7">
        <v>15</v>
      </c>
      <c r="T10" s="7">
        <v>1125</v>
      </c>
      <c r="U10" s="7">
        <v>30</v>
      </c>
      <c r="V10" s="7">
        <v>2</v>
      </c>
      <c r="W10" s="7">
        <v>1127</v>
      </c>
      <c r="Y10" s="7">
        <v>568</v>
      </c>
      <c r="Z10" s="7">
        <v>16</v>
      </c>
      <c r="AA10" s="7">
        <v>565</v>
      </c>
      <c r="AB10" s="7">
        <v>12</v>
      </c>
      <c r="AC10" s="7">
        <v>1133</v>
      </c>
      <c r="AD10" s="7">
        <v>28</v>
      </c>
      <c r="AE10" s="10">
        <v>210.4</v>
      </c>
      <c r="AF10" s="7">
        <v>6</v>
      </c>
      <c r="AG10" s="7">
        <v>1133</v>
      </c>
      <c r="AI10" s="1">
        <f t="shared" si="0"/>
        <v>2837</v>
      </c>
      <c r="AJ10" s="35">
        <f t="shared" si="1"/>
        <v>567.4</v>
      </c>
    </row>
    <row r="11" spans="1:37" ht="15.5" x14ac:dyDescent="0.35">
      <c r="A11" s="12">
        <v>7</v>
      </c>
      <c r="B11" s="4" t="s">
        <v>23</v>
      </c>
      <c r="C11" s="4" t="s">
        <v>22</v>
      </c>
      <c r="D11" s="4" t="s">
        <v>983</v>
      </c>
      <c r="E11" s="7">
        <v>3366</v>
      </c>
      <c r="G11" s="5">
        <v>557</v>
      </c>
      <c r="H11" s="5">
        <v>10</v>
      </c>
      <c r="I11" s="5">
        <v>558</v>
      </c>
      <c r="J11" s="5">
        <v>7</v>
      </c>
      <c r="K11" s="5">
        <v>1115</v>
      </c>
      <c r="L11" s="5">
        <v>17</v>
      </c>
      <c r="M11" s="5">
        <v>1</v>
      </c>
      <c r="N11" s="7">
        <v>1116</v>
      </c>
      <c r="P11" s="7">
        <v>558</v>
      </c>
      <c r="Q11" s="7">
        <v>8</v>
      </c>
      <c r="R11" s="7">
        <v>567</v>
      </c>
      <c r="S11" s="7">
        <v>13</v>
      </c>
      <c r="T11" s="7">
        <v>1125</v>
      </c>
      <c r="U11" s="7">
        <v>21</v>
      </c>
      <c r="V11" s="7">
        <v>3</v>
      </c>
      <c r="W11" s="7">
        <v>1128</v>
      </c>
      <c r="Y11" s="7">
        <v>560</v>
      </c>
      <c r="Z11" s="7">
        <v>13</v>
      </c>
      <c r="AA11" s="7">
        <v>562</v>
      </c>
      <c r="AB11" s="7">
        <v>13</v>
      </c>
      <c r="AC11" s="7">
        <v>1122</v>
      </c>
      <c r="AD11" s="7">
        <v>26</v>
      </c>
      <c r="AE11" s="10">
        <v>112.6</v>
      </c>
      <c r="AF11" s="7">
        <v>1</v>
      </c>
      <c r="AG11" s="7">
        <v>1122</v>
      </c>
      <c r="AI11" s="1">
        <f t="shared" si="0"/>
        <v>2810</v>
      </c>
      <c r="AJ11" s="35">
        <f t="shared" si="1"/>
        <v>562</v>
      </c>
    </row>
    <row r="12" spans="1:37" ht="15.5" x14ac:dyDescent="0.35">
      <c r="A12" s="12">
        <v>8</v>
      </c>
      <c r="B12" s="6" t="s">
        <v>25</v>
      </c>
      <c r="C12" s="4" t="s">
        <v>24</v>
      </c>
      <c r="D12" s="4" t="s">
        <v>984</v>
      </c>
      <c r="E12" s="7">
        <v>3262</v>
      </c>
      <c r="G12" s="5">
        <v>548</v>
      </c>
      <c r="H12" s="5">
        <v>7</v>
      </c>
      <c r="I12" s="5">
        <v>545</v>
      </c>
      <c r="J12" s="5">
        <v>6</v>
      </c>
      <c r="K12" s="5">
        <v>1093</v>
      </c>
      <c r="L12" s="5">
        <v>13</v>
      </c>
      <c r="M12" s="5"/>
      <c r="N12" s="7">
        <v>1093</v>
      </c>
      <c r="P12" s="7">
        <v>530</v>
      </c>
      <c r="Q12" s="7">
        <v>6</v>
      </c>
      <c r="R12" s="7">
        <v>545</v>
      </c>
      <c r="S12" s="7">
        <v>8</v>
      </c>
      <c r="T12" s="7">
        <v>1075</v>
      </c>
      <c r="U12" s="7">
        <v>14</v>
      </c>
      <c r="V12" s="7"/>
      <c r="W12" s="7">
        <v>1075</v>
      </c>
      <c r="Y12" s="7">
        <v>547</v>
      </c>
      <c r="Z12" s="7">
        <v>11</v>
      </c>
      <c r="AA12" s="7">
        <v>547</v>
      </c>
      <c r="AB12" s="7">
        <v>7</v>
      </c>
      <c r="AC12" s="7">
        <v>1094</v>
      </c>
      <c r="AD12" s="7">
        <v>18</v>
      </c>
      <c r="AE12" s="10">
        <v>191.5</v>
      </c>
      <c r="AF12" s="7">
        <v>5</v>
      </c>
      <c r="AG12" s="7">
        <v>1094</v>
      </c>
      <c r="AI12" s="1">
        <f t="shared" si="0"/>
        <v>2737</v>
      </c>
      <c r="AJ12" s="35">
        <f t="shared" si="1"/>
        <v>547.4</v>
      </c>
    </row>
    <row r="13" spans="1:37" ht="15.5" x14ac:dyDescent="0.35">
      <c r="A13" s="12">
        <v>9</v>
      </c>
      <c r="B13" s="4" t="s">
        <v>29</v>
      </c>
      <c r="C13" s="4" t="s">
        <v>28</v>
      </c>
      <c r="D13" s="4" t="s">
        <v>985</v>
      </c>
      <c r="E13" s="7">
        <v>3223</v>
      </c>
      <c r="G13" s="5">
        <v>543</v>
      </c>
      <c r="H13" s="5">
        <v>8</v>
      </c>
      <c r="I13" s="5">
        <v>539</v>
      </c>
      <c r="J13" s="5">
        <v>9</v>
      </c>
      <c r="K13" s="5">
        <v>1082</v>
      </c>
      <c r="L13" s="5">
        <v>17</v>
      </c>
      <c r="M13" s="5"/>
      <c r="N13" s="7">
        <v>1082</v>
      </c>
      <c r="P13" s="7">
        <v>534</v>
      </c>
      <c r="Q13" s="7">
        <v>3</v>
      </c>
      <c r="R13" s="7">
        <v>539</v>
      </c>
      <c r="S13" s="7">
        <v>8</v>
      </c>
      <c r="T13" s="7">
        <v>1073</v>
      </c>
      <c r="U13" s="7">
        <v>11</v>
      </c>
      <c r="V13" s="7"/>
      <c r="W13" s="7">
        <v>1073</v>
      </c>
      <c r="Y13" s="7">
        <v>533</v>
      </c>
      <c r="Z13" s="7">
        <v>6</v>
      </c>
      <c r="AA13" s="7">
        <v>535</v>
      </c>
      <c r="AB13" s="7">
        <v>8</v>
      </c>
      <c r="AC13" s="7">
        <v>1068</v>
      </c>
      <c r="AD13" s="7">
        <v>14</v>
      </c>
      <c r="AE13" s="10"/>
      <c r="AF13" s="7"/>
      <c r="AG13" s="7">
        <v>1068</v>
      </c>
      <c r="AI13" s="1">
        <f t="shared" si="0"/>
        <v>2690</v>
      </c>
      <c r="AJ13" s="35">
        <f t="shared" si="1"/>
        <v>538</v>
      </c>
    </row>
    <row r="14" spans="1:37" ht="15.5" x14ac:dyDescent="0.35">
      <c r="A14" s="12">
        <v>10</v>
      </c>
      <c r="B14" s="4" t="s">
        <v>33</v>
      </c>
      <c r="C14" s="4" t="s">
        <v>32</v>
      </c>
      <c r="D14" s="4" t="s">
        <v>986</v>
      </c>
      <c r="E14" s="7">
        <v>3067</v>
      </c>
      <c r="G14" s="5">
        <v>505</v>
      </c>
      <c r="H14" s="5">
        <v>2</v>
      </c>
      <c r="I14" s="5">
        <v>498</v>
      </c>
      <c r="J14" s="5">
        <v>3</v>
      </c>
      <c r="K14" s="5">
        <v>1003</v>
      </c>
      <c r="L14" s="5">
        <v>5</v>
      </c>
      <c r="M14" s="5"/>
      <c r="N14" s="7">
        <v>1003</v>
      </c>
      <c r="P14" s="7">
        <v>520</v>
      </c>
      <c r="Q14" s="7">
        <v>4</v>
      </c>
      <c r="R14" s="7">
        <v>519</v>
      </c>
      <c r="S14" s="7">
        <v>6</v>
      </c>
      <c r="T14" s="7">
        <v>1039</v>
      </c>
      <c r="U14" s="7">
        <v>10</v>
      </c>
      <c r="V14" s="7"/>
      <c r="W14" s="7">
        <v>1039</v>
      </c>
      <c r="Y14" s="7">
        <v>508</v>
      </c>
      <c r="Z14" s="7">
        <v>7</v>
      </c>
      <c r="AA14" s="7">
        <v>517</v>
      </c>
      <c r="AB14" s="7">
        <v>3</v>
      </c>
      <c r="AC14" s="7">
        <v>1025</v>
      </c>
      <c r="AD14" s="7">
        <v>10</v>
      </c>
      <c r="AE14" s="10"/>
      <c r="AF14" s="7"/>
      <c r="AG14" s="7">
        <v>1025</v>
      </c>
      <c r="AI14" s="1">
        <f t="shared" si="0"/>
        <v>2569</v>
      </c>
      <c r="AJ14" s="35">
        <f t="shared" si="1"/>
        <v>513.79999999999995</v>
      </c>
    </row>
    <row r="15" spans="1:37" ht="15.5" x14ac:dyDescent="0.35">
      <c r="A15" s="12">
        <v>11</v>
      </c>
      <c r="B15" s="4" t="s">
        <v>21</v>
      </c>
      <c r="C15" s="4" t="s">
        <v>20</v>
      </c>
      <c r="D15" s="4" t="s">
        <v>989</v>
      </c>
      <c r="E15" s="7">
        <v>2170</v>
      </c>
      <c r="G15" s="5">
        <v>546</v>
      </c>
      <c r="H15" s="5">
        <v>9</v>
      </c>
      <c r="I15" s="5">
        <v>550</v>
      </c>
      <c r="J15" s="5">
        <v>3</v>
      </c>
      <c r="K15" s="5">
        <v>1096</v>
      </c>
      <c r="L15" s="5">
        <v>12</v>
      </c>
      <c r="M15" s="5">
        <v>2</v>
      </c>
      <c r="N15" s="7">
        <v>1098</v>
      </c>
      <c r="R15" s="7">
        <v>0</v>
      </c>
      <c r="W15" s="7"/>
      <c r="Y15" s="7">
        <v>533</v>
      </c>
      <c r="Z15" s="7">
        <v>8</v>
      </c>
      <c r="AA15" s="7">
        <v>539</v>
      </c>
      <c r="AB15" s="7">
        <v>8</v>
      </c>
      <c r="AC15" s="7">
        <v>1072</v>
      </c>
      <c r="AD15" s="7">
        <v>16</v>
      </c>
      <c r="AE15" s="10"/>
      <c r="AG15" s="7">
        <v>1072</v>
      </c>
      <c r="AI15" s="1">
        <f t="shared" si="0"/>
        <v>2170</v>
      </c>
      <c r="AJ15" s="35">
        <f t="shared" si="1"/>
        <v>434</v>
      </c>
    </row>
    <row r="16" spans="1:37" ht="15.5" x14ac:dyDescent="0.35">
      <c r="A16" s="12">
        <v>12</v>
      </c>
      <c r="B16" s="4" t="s">
        <v>27</v>
      </c>
      <c r="C16" s="4" t="s">
        <v>26</v>
      </c>
      <c r="D16" s="4" t="s">
        <v>987</v>
      </c>
      <c r="E16" s="7">
        <v>2168</v>
      </c>
      <c r="G16" s="5">
        <v>538</v>
      </c>
      <c r="H16" s="5">
        <v>11</v>
      </c>
      <c r="I16" s="5">
        <v>545</v>
      </c>
      <c r="J16" s="5">
        <v>5</v>
      </c>
      <c r="K16" s="5">
        <v>1083</v>
      </c>
      <c r="L16" s="5">
        <v>16</v>
      </c>
      <c r="M16" s="5"/>
      <c r="N16" s="7">
        <v>1083</v>
      </c>
      <c r="P16" s="7">
        <v>543</v>
      </c>
      <c r="Q16" s="7">
        <v>8</v>
      </c>
      <c r="R16" s="7">
        <v>542</v>
      </c>
      <c r="S16" s="7">
        <v>5</v>
      </c>
      <c r="T16" s="7">
        <v>1085</v>
      </c>
      <c r="U16" s="7">
        <v>13</v>
      </c>
      <c r="V16" s="7"/>
      <c r="W16" s="7">
        <v>1085</v>
      </c>
      <c r="Y16" s="7">
        <v>0</v>
      </c>
      <c r="Z16" s="7"/>
      <c r="AA16" s="7" t="s">
        <v>893</v>
      </c>
      <c r="AB16" s="7" t="s">
        <v>893</v>
      </c>
      <c r="AC16" s="7">
        <v>0</v>
      </c>
      <c r="AD16" s="7"/>
      <c r="AE16" s="10"/>
      <c r="AF16" s="7"/>
      <c r="AG16" s="7">
        <v>0</v>
      </c>
      <c r="AI16" s="1">
        <f t="shared" si="0"/>
        <v>2168</v>
      </c>
      <c r="AJ16" s="35">
        <f t="shared" si="1"/>
        <v>433.6</v>
      </c>
    </row>
    <row r="17" spans="1:36" ht="15.5" x14ac:dyDescent="0.35">
      <c r="A17" s="12">
        <v>13</v>
      </c>
      <c r="B17" s="4" t="s">
        <v>31</v>
      </c>
      <c r="C17" s="4" t="s">
        <v>30</v>
      </c>
      <c r="D17" s="4" t="s">
        <v>988</v>
      </c>
      <c r="E17" s="7">
        <v>2137</v>
      </c>
      <c r="G17" s="5">
        <v>526</v>
      </c>
      <c r="H17" s="5">
        <v>8</v>
      </c>
      <c r="I17" s="5">
        <v>527</v>
      </c>
      <c r="J17" s="5">
        <v>4</v>
      </c>
      <c r="K17" s="5">
        <v>1053</v>
      </c>
      <c r="L17" s="5">
        <v>12</v>
      </c>
      <c r="M17" s="5"/>
      <c r="N17" s="7">
        <v>1053</v>
      </c>
      <c r="P17" s="7">
        <v>546</v>
      </c>
      <c r="Q17" s="7">
        <v>12</v>
      </c>
      <c r="R17" s="7">
        <v>538</v>
      </c>
      <c r="S17" s="7">
        <v>5</v>
      </c>
      <c r="T17" s="7">
        <v>1084</v>
      </c>
      <c r="U17" s="7">
        <v>17</v>
      </c>
      <c r="V17" s="7"/>
      <c r="W17" s="7">
        <v>1084</v>
      </c>
      <c r="Y17" s="7">
        <v>0</v>
      </c>
      <c r="Z17" s="7"/>
      <c r="AA17" s="7" t="s">
        <v>893</v>
      </c>
      <c r="AB17" s="7" t="s">
        <v>893</v>
      </c>
      <c r="AC17" s="7">
        <v>0</v>
      </c>
      <c r="AD17" s="7"/>
      <c r="AE17" s="10"/>
      <c r="AF17" s="7"/>
      <c r="AG17" s="7">
        <v>0</v>
      </c>
      <c r="AI17" s="1">
        <f t="shared" si="0"/>
        <v>2137</v>
      </c>
      <c r="AJ17" s="35">
        <f t="shared" si="1"/>
        <v>427.4</v>
      </c>
    </row>
    <row r="18" spans="1:36" ht="15.5" x14ac:dyDescent="0.35">
      <c r="A18" s="12">
        <v>14</v>
      </c>
      <c r="B18" s="4" t="s">
        <v>35</v>
      </c>
      <c r="C18" s="4" t="s">
        <v>34</v>
      </c>
      <c r="D18" s="4" t="s">
        <v>990</v>
      </c>
      <c r="E18" s="7">
        <v>1580</v>
      </c>
      <c r="G18" s="5"/>
      <c r="H18" s="5"/>
      <c r="I18" s="5">
        <v>515</v>
      </c>
      <c r="J18" s="5">
        <v>7</v>
      </c>
      <c r="K18" s="5">
        <v>515</v>
      </c>
      <c r="L18" s="5">
        <v>7</v>
      </c>
      <c r="M18" s="5"/>
      <c r="N18" s="7">
        <v>515</v>
      </c>
      <c r="P18" s="7">
        <v>528</v>
      </c>
      <c r="Q18" s="7">
        <v>5</v>
      </c>
      <c r="R18" s="7">
        <v>537</v>
      </c>
      <c r="S18" s="7">
        <v>4</v>
      </c>
      <c r="T18" s="7">
        <v>1065</v>
      </c>
      <c r="U18" s="7">
        <v>9</v>
      </c>
      <c r="V18" s="7"/>
      <c r="W18" s="7">
        <v>1065</v>
      </c>
      <c r="Y18" s="7">
        <v>0</v>
      </c>
      <c r="Z18" s="7"/>
      <c r="AA18" s="7" t="s">
        <v>893</v>
      </c>
      <c r="AB18" s="7" t="s">
        <v>893</v>
      </c>
      <c r="AC18" s="7">
        <v>0</v>
      </c>
      <c r="AD18" s="7"/>
      <c r="AE18" s="10"/>
      <c r="AF18" s="7"/>
      <c r="AG18" s="7">
        <v>0</v>
      </c>
      <c r="AI18" s="1">
        <f t="shared" si="0"/>
        <v>1580</v>
      </c>
      <c r="AJ18" s="35">
        <f t="shared" si="1"/>
        <v>316</v>
      </c>
    </row>
    <row r="19" spans="1:36" ht="15.5" x14ac:dyDescent="0.35">
      <c r="A19" s="12">
        <v>15</v>
      </c>
      <c r="B19" s="4" t="s">
        <v>188</v>
      </c>
      <c r="C19" s="4" t="s">
        <v>123</v>
      </c>
      <c r="D19" s="4" t="s">
        <v>991</v>
      </c>
      <c r="E19" s="7">
        <v>1106</v>
      </c>
      <c r="N19" s="7"/>
      <c r="P19" s="7">
        <v>549</v>
      </c>
      <c r="Q19" s="7">
        <v>8</v>
      </c>
      <c r="R19" s="7">
        <v>556</v>
      </c>
      <c r="S19" s="7">
        <v>8</v>
      </c>
      <c r="T19" s="7">
        <v>1105</v>
      </c>
      <c r="U19" s="7">
        <v>16</v>
      </c>
      <c r="V19" s="7">
        <v>1</v>
      </c>
      <c r="W19" s="7">
        <v>1106</v>
      </c>
      <c r="Y19" s="7">
        <v>0</v>
      </c>
      <c r="Z19" s="7"/>
      <c r="AA19" s="7" t="s">
        <v>893</v>
      </c>
      <c r="AB19" s="7" t="s">
        <v>893</v>
      </c>
      <c r="AC19" s="7">
        <v>0</v>
      </c>
      <c r="AD19" s="7"/>
      <c r="AE19" s="10"/>
      <c r="AF19" s="7"/>
      <c r="AG19" s="7">
        <v>0</v>
      </c>
      <c r="AI19" s="1">
        <f t="shared" si="0"/>
        <v>1106</v>
      </c>
      <c r="AJ19" s="35">
        <f t="shared" si="1"/>
        <v>221.2</v>
      </c>
    </row>
    <row r="20" spans="1:36" ht="15.5" x14ac:dyDescent="0.35">
      <c r="A20" s="12">
        <v>16</v>
      </c>
      <c r="B20" s="4" t="s">
        <v>189</v>
      </c>
      <c r="C20" s="4" t="s">
        <v>124</v>
      </c>
      <c r="D20" s="4" t="s">
        <v>992</v>
      </c>
      <c r="E20" s="7">
        <v>1093</v>
      </c>
      <c r="N20" s="7"/>
      <c r="P20" s="7">
        <v>536</v>
      </c>
      <c r="Q20" s="7">
        <v>3</v>
      </c>
      <c r="R20" s="7">
        <v>557</v>
      </c>
      <c r="S20" s="7">
        <v>8</v>
      </c>
      <c r="T20" s="7">
        <v>1093</v>
      </c>
      <c r="U20" s="7">
        <v>11</v>
      </c>
      <c r="V20" s="7"/>
      <c r="W20" s="7">
        <v>1093</v>
      </c>
      <c r="Y20" s="7">
        <v>0</v>
      </c>
      <c r="Z20" s="7"/>
      <c r="AA20" s="7" t="s">
        <v>893</v>
      </c>
      <c r="AB20" s="7" t="s">
        <v>893</v>
      </c>
      <c r="AC20" s="7">
        <v>0</v>
      </c>
      <c r="AD20" s="7"/>
      <c r="AE20" s="10"/>
      <c r="AF20" s="7"/>
      <c r="AG20" s="7">
        <v>0</v>
      </c>
      <c r="AI20" s="1">
        <f t="shared" si="0"/>
        <v>1093</v>
      </c>
      <c r="AJ20" s="35">
        <f t="shared" si="1"/>
        <v>218.6</v>
      </c>
    </row>
    <row r="21" spans="1:36" ht="15.5" x14ac:dyDescent="0.35">
      <c r="A21" s="12">
        <v>17</v>
      </c>
      <c r="B21" s="4" t="s">
        <v>190</v>
      </c>
      <c r="C21" s="4" t="s">
        <v>125</v>
      </c>
      <c r="D21" s="4" t="s">
        <v>993</v>
      </c>
      <c r="E21" s="7">
        <v>1090</v>
      </c>
      <c r="N21" s="7"/>
      <c r="P21" s="7">
        <v>540</v>
      </c>
      <c r="Q21" s="7">
        <v>4</v>
      </c>
      <c r="R21" s="7">
        <v>550</v>
      </c>
      <c r="S21" s="7">
        <v>5</v>
      </c>
      <c r="T21" s="7">
        <v>1090</v>
      </c>
      <c r="U21" s="7">
        <v>9</v>
      </c>
      <c r="V21" s="7"/>
      <c r="W21" s="7">
        <v>1090</v>
      </c>
      <c r="Y21" s="7">
        <v>0</v>
      </c>
      <c r="Z21" s="7"/>
      <c r="AA21" s="7" t="s">
        <v>893</v>
      </c>
      <c r="AB21" s="7" t="s">
        <v>893</v>
      </c>
      <c r="AC21" s="7">
        <v>0</v>
      </c>
      <c r="AD21" s="7"/>
      <c r="AE21" s="10"/>
      <c r="AF21" s="7"/>
      <c r="AG21" s="7">
        <v>0</v>
      </c>
      <c r="AI21" s="1">
        <f t="shared" si="0"/>
        <v>1090</v>
      </c>
      <c r="AJ21" s="35">
        <f t="shared" si="1"/>
        <v>218</v>
      </c>
    </row>
    <row r="22" spans="1:36" ht="15.5" x14ac:dyDescent="0.35">
      <c r="A22" s="12">
        <v>18</v>
      </c>
      <c r="B22" s="4" t="s">
        <v>191</v>
      </c>
      <c r="C22" s="4" t="s">
        <v>126</v>
      </c>
      <c r="D22" s="4" t="s">
        <v>994</v>
      </c>
      <c r="E22" s="7">
        <v>1086</v>
      </c>
      <c r="N22" s="7"/>
      <c r="P22" s="7">
        <v>531</v>
      </c>
      <c r="Q22" s="7">
        <v>8</v>
      </c>
      <c r="R22" s="7">
        <v>555</v>
      </c>
      <c r="S22" s="7">
        <v>8</v>
      </c>
      <c r="T22" s="7">
        <v>1086</v>
      </c>
      <c r="U22" s="7">
        <v>16</v>
      </c>
      <c r="V22" s="7"/>
      <c r="W22" s="7">
        <v>1086</v>
      </c>
      <c r="Y22" s="7">
        <v>0</v>
      </c>
      <c r="Z22" s="7"/>
      <c r="AA22" s="7" t="s">
        <v>893</v>
      </c>
      <c r="AB22" s="7" t="s">
        <v>893</v>
      </c>
      <c r="AC22" s="7">
        <v>0</v>
      </c>
      <c r="AD22" s="7"/>
      <c r="AE22" s="10"/>
      <c r="AF22" s="7"/>
      <c r="AG22" s="7">
        <v>0</v>
      </c>
      <c r="AI22" s="1">
        <f t="shared" si="0"/>
        <v>1086</v>
      </c>
      <c r="AJ22" s="35">
        <f t="shared" si="1"/>
        <v>217.2</v>
      </c>
    </row>
    <row r="23" spans="1:36" ht="15.5" x14ac:dyDescent="0.35">
      <c r="A23" s="12">
        <v>19</v>
      </c>
      <c r="B23" s="4" t="s">
        <v>192</v>
      </c>
      <c r="C23" s="4" t="s">
        <v>127</v>
      </c>
      <c r="D23" s="4" t="s">
        <v>995</v>
      </c>
      <c r="E23" s="7">
        <v>1084</v>
      </c>
      <c r="N23" s="7"/>
      <c r="P23" s="7">
        <v>535</v>
      </c>
      <c r="Q23" s="7">
        <v>8</v>
      </c>
      <c r="R23" s="7">
        <v>549</v>
      </c>
      <c r="S23" s="7">
        <v>12</v>
      </c>
      <c r="T23" s="7">
        <v>1084</v>
      </c>
      <c r="U23" s="7">
        <v>20</v>
      </c>
      <c r="V23" s="7"/>
      <c r="W23" s="7">
        <v>1084</v>
      </c>
      <c r="Y23" s="7">
        <v>0</v>
      </c>
      <c r="Z23" s="7"/>
      <c r="AA23" s="7" t="s">
        <v>893</v>
      </c>
      <c r="AB23" s="7" t="s">
        <v>893</v>
      </c>
      <c r="AC23" s="7">
        <v>0</v>
      </c>
      <c r="AD23" s="7"/>
      <c r="AE23" s="10"/>
      <c r="AF23" s="7"/>
      <c r="AG23" s="7">
        <v>0</v>
      </c>
      <c r="AI23" s="1">
        <f t="shared" si="0"/>
        <v>1084</v>
      </c>
      <c r="AJ23" s="35">
        <f t="shared" si="1"/>
        <v>216.8</v>
      </c>
    </row>
    <row r="24" spans="1:36" ht="15.5" x14ac:dyDescent="0.35">
      <c r="A24" s="12">
        <v>20</v>
      </c>
      <c r="B24" s="4" t="s">
        <v>193</v>
      </c>
      <c r="C24" s="4" t="s">
        <v>124</v>
      </c>
      <c r="D24" s="4" t="s">
        <v>996</v>
      </c>
      <c r="E24" s="7">
        <v>1082</v>
      </c>
      <c r="N24" s="7"/>
      <c r="P24" s="7">
        <v>540</v>
      </c>
      <c r="Q24" s="7">
        <v>9</v>
      </c>
      <c r="R24" s="7">
        <v>542</v>
      </c>
      <c r="S24" s="7">
        <v>3</v>
      </c>
      <c r="T24" s="7">
        <v>1082</v>
      </c>
      <c r="U24" s="7">
        <v>12</v>
      </c>
      <c r="V24" s="7"/>
      <c r="W24" s="7">
        <v>1082</v>
      </c>
      <c r="Y24" s="7">
        <v>0</v>
      </c>
      <c r="Z24" s="7"/>
      <c r="AA24" s="7" t="s">
        <v>893</v>
      </c>
      <c r="AB24" s="7" t="s">
        <v>893</v>
      </c>
      <c r="AC24" s="7">
        <v>0</v>
      </c>
      <c r="AD24" s="7"/>
      <c r="AE24" s="10"/>
      <c r="AF24" s="7"/>
      <c r="AG24" s="7">
        <v>0</v>
      </c>
      <c r="AI24" s="1">
        <f t="shared" si="0"/>
        <v>1082</v>
      </c>
      <c r="AJ24" s="35">
        <f t="shared" si="1"/>
        <v>216.4</v>
      </c>
    </row>
    <row r="25" spans="1:36" ht="15.5" x14ac:dyDescent="0.35">
      <c r="A25" s="12">
        <v>21</v>
      </c>
      <c r="B25" s="4" t="s">
        <v>194</v>
      </c>
      <c r="C25" s="4" t="s">
        <v>128</v>
      </c>
      <c r="D25" s="4" t="s">
        <v>999</v>
      </c>
      <c r="E25" s="7">
        <v>1061</v>
      </c>
      <c r="N25" s="7"/>
      <c r="P25" s="7">
        <v>533</v>
      </c>
      <c r="Q25" s="7">
        <v>8</v>
      </c>
      <c r="R25" s="7">
        <v>528</v>
      </c>
      <c r="S25" s="7">
        <v>8</v>
      </c>
      <c r="T25" s="7">
        <v>1061</v>
      </c>
      <c r="U25" s="7">
        <v>16</v>
      </c>
      <c r="V25" s="7"/>
      <c r="W25" s="7">
        <v>1061</v>
      </c>
      <c r="Y25" s="7">
        <v>0</v>
      </c>
      <c r="Z25" s="7"/>
      <c r="AA25" s="7" t="s">
        <v>893</v>
      </c>
      <c r="AB25" s="7" t="s">
        <v>893</v>
      </c>
      <c r="AC25" s="7">
        <v>0</v>
      </c>
      <c r="AD25" s="7"/>
      <c r="AE25" s="10"/>
      <c r="AF25" s="7"/>
      <c r="AG25" s="7">
        <v>0</v>
      </c>
      <c r="AI25" s="1">
        <f t="shared" si="0"/>
        <v>1061</v>
      </c>
      <c r="AJ25" s="35">
        <f t="shared" si="1"/>
        <v>212.2</v>
      </c>
    </row>
    <row r="26" spans="1:36" ht="15.5" x14ac:dyDescent="0.35">
      <c r="A26" s="12">
        <v>22</v>
      </c>
      <c r="B26" s="4" t="s">
        <v>195</v>
      </c>
      <c r="C26" s="4" t="s">
        <v>129</v>
      </c>
      <c r="D26" s="4" t="s">
        <v>997</v>
      </c>
      <c r="E26" s="7">
        <v>1060</v>
      </c>
      <c r="N26" s="7"/>
      <c r="P26" s="7">
        <v>523</v>
      </c>
      <c r="Q26" s="7">
        <v>5</v>
      </c>
      <c r="R26" s="7">
        <v>537</v>
      </c>
      <c r="S26" s="7">
        <v>8</v>
      </c>
      <c r="T26" s="7">
        <v>1060</v>
      </c>
      <c r="U26" s="7">
        <v>13</v>
      </c>
      <c r="V26" s="7"/>
      <c r="W26" s="7">
        <v>1060</v>
      </c>
      <c r="Y26" s="7">
        <v>0</v>
      </c>
      <c r="Z26" s="7"/>
      <c r="AA26" s="7" t="s">
        <v>893</v>
      </c>
      <c r="AB26" s="7" t="s">
        <v>893</v>
      </c>
      <c r="AC26" s="7">
        <v>0</v>
      </c>
      <c r="AD26" s="7"/>
      <c r="AE26" s="10"/>
      <c r="AF26" s="7"/>
      <c r="AG26" s="7">
        <v>0</v>
      </c>
      <c r="AI26" s="1">
        <f t="shared" si="0"/>
        <v>1060</v>
      </c>
      <c r="AJ26" s="35">
        <f t="shared" si="1"/>
        <v>212</v>
      </c>
    </row>
    <row r="27" spans="1:36" ht="15.5" x14ac:dyDescent="0.35">
      <c r="A27" s="12">
        <v>23</v>
      </c>
      <c r="B27" s="6" t="s">
        <v>813</v>
      </c>
      <c r="C27" s="6" t="s">
        <v>20</v>
      </c>
      <c r="D27" s="4" t="s">
        <v>998</v>
      </c>
      <c r="E27" s="7">
        <v>1060</v>
      </c>
      <c r="N27" s="5"/>
      <c r="P27" s="7"/>
      <c r="R27" s="7">
        <v>0</v>
      </c>
      <c r="T27" s="7"/>
      <c r="W27" s="5"/>
      <c r="Y27" s="7">
        <v>534</v>
      </c>
      <c r="Z27" s="7">
        <v>8</v>
      </c>
      <c r="AA27" s="7">
        <v>526</v>
      </c>
      <c r="AB27" s="7">
        <v>3</v>
      </c>
      <c r="AC27" s="7">
        <v>1060</v>
      </c>
      <c r="AG27" s="5">
        <v>1060</v>
      </c>
      <c r="AI27" s="1">
        <f t="shared" si="0"/>
        <v>1060</v>
      </c>
      <c r="AJ27" s="35">
        <f t="shared" si="1"/>
        <v>212</v>
      </c>
    </row>
    <row r="28" spans="1:36" ht="15.5" x14ac:dyDescent="0.35">
      <c r="A28" s="12">
        <v>24</v>
      </c>
      <c r="B28" s="4" t="s">
        <v>196</v>
      </c>
      <c r="C28" s="4" t="s">
        <v>130</v>
      </c>
      <c r="D28" s="4" t="s">
        <v>1000</v>
      </c>
      <c r="E28" s="7">
        <v>1057</v>
      </c>
      <c r="N28" s="7"/>
      <c r="P28" s="7">
        <v>524</v>
      </c>
      <c r="Q28" s="7">
        <v>9</v>
      </c>
      <c r="R28" s="7">
        <v>533</v>
      </c>
      <c r="S28" s="7">
        <v>9</v>
      </c>
      <c r="T28" s="7">
        <v>1057</v>
      </c>
      <c r="U28" s="7">
        <v>18</v>
      </c>
      <c r="V28" s="7"/>
      <c r="W28" s="7">
        <v>1057</v>
      </c>
      <c r="Y28" s="7">
        <v>0</v>
      </c>
      <c r="Z28" s="7"/>
      <c r="AA28" s="7" t="s">
        <v>893</v>
      </c>
      <c r="AB28" s="7" t="s">
        <v>893</v>
      </c>
      <c r="AC28" s="7"/>
      <c r="AD28" s="7"/>
      <c r="AE28" s="10"/>
      <c r="AF28" s="7"/>
      <c r="AG28" s="7">
        <v>0</v>
      </c>
      <c r="AI28" s="1">
        <f t="shared" si="0"/>
        <v>1057</v>
      </c>
      <c r="AJ28" s="35">
        <f t="shared" si="1"/>
        <v>211.4</v>
      </c>
    </row>
    <row r="29" spans="1:36" ht="15.5" x14ac:dyDescent="0.35">
      <c r="A29" s="12">
        <v>25</v>
      </c>
      <c r="B29" s="4" t="s">
        <v>197</v>
      </c>
      <c r="C29" s="4" t="s">
        <v>131</v>
      </c>
      <c r="D29" s="4" t="s">
        <v>1003</v>
      </c>
      <c r="E29" s="7">
        <v>1053</v>
      </c>
      <c r="N29" s="7"/>
      <c r="P29" s="7">
        <v>525</v>
      </c>
      <c r="Q29" s="7">
        <v>8</v>
      </c>
      <c r="R29" s="7">
        <v>528</v>
      </c>
      <c r="S29" s="7">
        <v>4</v>
      </c>
      <c r="T29" s="7">
        <v>1053</v>
      </c>
      <c r="U29" s="7">
        <v>12</v>
      </c>
      <c r="V29" s="7"/>
      <c r="W29" s="7">
        <v>1053</v>
      </c>
      <c r="Y29" s="7">
        <v>0</v>
      </c>
      <c r="Z29" s="7"/>
      <c r="AA29" s="7" t="s">
        <v>893</v>
      </c>
      <c r="AB29" s="7" t="s">
        <v>893</v>
      </c>
      <c r="AC29" s="7"/>
      <c r="AD29" s="7"/>
      <c r="AE29" s="10"/>
      <c r="AF29" s="7"/>
      <c r="AG29" s="7">
        <v>0</v>
      </c>
      <c r="AI29" s="1">
        <f t="shared" si="0"/>
        <v>1053</v>
      </c>
      <c r="AJ29" s="35">
        <f t="shared" si="1"/>
        <v>210.6</v>
      </c>
    </row>
    <row r="30" spans="1:36" ht="15.5" x14ac:dyDescent="0.35">
      <c r="A30" s="12">
        <v>26</v>
      </c>
      <c r="B30" s="4" t="s">
        <v>198</v>
      </c>
      <c r="C30" s="4" t="s">
        <v>76</v>
      </c>
      <c r="D30" s="4" t="s">
        <v>1004</v>
      </c>
      <c r="E30" s="7">
        <v>1024</v>
      </c>
      <c r="N30" s="7"/>
      <c r="P30" s="7">
        <v>510</v>
      </c>
      <c r="Q30" s="7">
        <v>3</v>
      </c>
      <c r="R30" s="7">
        <v>514</v>
      </c>
      <c r="S30" s="7">
        <v>4</v>
      </c>
      <c r="T30" s="7">
        <v>1024</v>
      </c>
      <c r="U30" s="7">
        <v>7</v>
      </c>
      <c r="V30" s="7"/>
      <c r="W30" s="7">
        <v>1024</v>
      </c>
      <c r="Y30" s="7">
        <v>0</v>
      </c>
      <c r="Z30" s="7"/>
      <c r="AA30" s="7" t="s">
        <v>893</v>
      </c>
      <c r="AB30" s="7" t="s">
        <v>893</v>
      </c>
      <c r="AC30" s="7"/>
      <c r="AD30" s="7"/>
      <c r="AE30" s="10"/>
      <c r="AF30" s="7"/>
      <c r="AG30" s="7">
        <v>0</v>
      </c>
      <c r="AI30" s="1">
        <f t="shared" si="0"/>
        <v>1024</v>
      </c>
      <c r="AJ30" s="35">
        <f t="shared" si="1"/>
        <v>204.8</v>
      </c>
    </row>
    <row r="31" spans="1:36" ht="15.5" x14ac:dyDescent="0.35">
      <c r="A31" s="12">
        <v>27</v>
      </c>
      <c r="B31" s="4" t="s">
        <v>199</v>
      </c>
      <c r="C31" s="4" t="s">
        <v>132</v>
      </c>
      <c r="D31" s="4" t="s">
        <v>1005</v>
      </c>
      <c r="E31" s="7">
        <v>1009</v>
      </c>
      <c r="N31" s="7"/>
      <c r="P31" s="7">
        <v>514</v>
      </c>
      <c r="Q31" s="7">
        <v>4</v>
      </c>
      <c r="R31" s="7">
        <v>495</v>
      </c>
      <c r="S31" s="7">
        <v>6</v>
      </c>
      <c r="T31" s="7">
        <v>1009</v>
      </c>
      <c r="U31" s="7">
        <v>10</v>
      </c>
      <c r="V31" s="7"/>
      <c r="W31" s="7">
        <v>1009</v>
      </c>
      <c r="Y31" s="7">
        <v>0</v>
      </c>
      <c r="Z31" s="7"/>
      <c r="AA31" s="7" t="s">
        <v>893</v>
      </c>
      <c r="AB31" s="7" t="s">
        <v>893</v>
      </c>
      <c r="AC31" s="7"/>
      <c r="AD31" s="7"/>
      <c r="AE31" s="10"/>
      <c r="AF31" s="7"/>
      <c r="AG31" s="7">
        <v>0</v>
      </c>
      <c r="AI31" s="1">
        <f t="shared" si="0"/>
        <v>1009</v>
      </c>
      <c r="AJ31" s="35">
        <f t="shared" si="1"/>
        <v>201.8</v>
      </c>
    </row>
    <row r="32" spans="1:36" ht="15.5" x14ac:dyDescent="0.35">
      <c r="A32" s="12">
        <v>28</v>
      </c>
      <c r="B32" s="4" t="s">
        <v>200</v>
      </c>
      <c r="C32" s="4" t="s">
        <v>123</v>
      </c>
      <c r="D32" s="4" t="s">
        <v>1002</v>
      </c>
      <c r="E32" s="7">
        <v>1008</v>
      </c>
      <c r="N32" s="7"/>
      <c r="P32" s="7">
        <v>477</v>
      </c>
      <c r="Q32" s="7">
        <v>6</v>
      </c>
      <c r="R32" s="7">
        <v>531</v>
      </c>
      <c r="S32" s="7">
        <v>7</v>
      </c>
      <c r="T32" s="7">
        <v>1008</v>
      </c>
      <c r="U32" s="7">
        <v>13</v>
      </c>
      <c r="V32" s="7"/>
      <c r="W32" s="7">
        <v>1008</v>
      </c>
      <c r="Y32" s="7">
        <v>0</v>
      </c>
      <c r="Z32" s="7"/>
      <c r="AA32" s="7" t="s">
        <v>893</v>
      </c>
      <c r="AB32" s="7" t="s">
        <v>893</v>
      </c>
      <c r="AC32" s="7"/>
      <c r="AD32" s="7"/>
      <c r="AE32" s="10"/>
      <c r="AF32" s="7"/>
      <c r="AG32" s="7">
        <v>0</v>
      </c>
      <c r="AI32" s="1">
        <f t="shared" si="0"/>
        <v>1008</v>
      </c>
      <c r="AJ32" s="35">
        <f t="shared" si="1"/>
        <v>201.6</v>
      </c>
    </row>
    <row r="33" spans="1:36" ht="15.5" x14ac:dyDescent="0.35">
      <c r="A33" s="12">
        <v>29</v>
      </c>
      <c r="B33" s="4" t="s">
        <v>201</v>
      </c>
      <c r="C33" s="4" t="s">
        <v>133</v>
      </c>
      <c r="D33" s="4" t="s">
        <v>1006</v>
      </c>
      <c r="E33" s="7">
        <v>1001</v>
      </c>
      <c r="N33" s="7"/>
      <c r="P33" s="7">
        <v>492</v>
      </c>
      <c r="Q33" s="7">
        <v>0</v>
      </c>
      <c r="R33" s="7">
        <v>509</v>
      </c>
      <c r="S33" s="7">
        <v>4</v>
      </c>
      <c r="T33" s="7">
        <v>1001</v>
      </c>
      <c r="U33" s="7">
        <v>4</v>
      </c>
      <c r="V33" s="7"/>
      <c r="W33" s="7">
        <v>1001</v>
      </c>
      <c r="Y33" s="7">
        <v>0</v>
      </c>
      <c r="Z33" s="7"/>
      <c r="AA33" s="7" t="s">
        <v>893</v>
      </c>
      <c r="AB33" s="7" t="s">
        <v>893</v>
      </c>
      <c r="AC33" s="7"/>
      <c r="AD33" s="7"/>
      <c r="AE33" s="10"/>
      <c r="AF33" s="7"/>
      <c r="AG33" s="7">
        <v>0</v>
      </c>
      <c r="AI33" s="1">
        <f t="shared" si="0"/>
        <v>1001</v>
      </c>
      <c r="AJ33" s="35">
        <f t="shared" si="1"/>
        <v>200.2</v>
      </c>
    </row>
    <row r="34" spans="1:36" ht="15.5" x14ac:dyDescent="0.35">
      <c r="A34" s="12">
        <v>30</v>
      </c>
      <c r="B34" s="4" t="s">
        <v>203</v>
      </c>
      <c r="C34" s="4" t="s">
        <v>135</v>
      </c>
      <c r="D34" s="4" t="s">
        <v>1007</v>
      </c>
      <c r="E34" s="7">
        <v>995</v>
      </c>
      <c r="N34" s="7"/>
      <c r="P34" s="7">
        <v>504</v>
      </c>
      <c r="Q34" s="7">
        <v>4</v>
      </c>
      <c r="R34" s="7">
        <v>491</v>
      </c>
      <c r="S34" s="7">
        <v>1</v>
      </c>
      <c r="T34" s="7">
        <v>995</v>
      </c>
      <c r="U34" s="7">
        <v>5</v>
      </c>
      <c r="V34" s="7"/>
      <c r="W34" s="7">
        <v>995</v>
      </c>
      <c r="Y34" s="7">
        <v>0</v>
      </c>
      <c r="Z34" s="7"/>
      <c r="AA34" s="7" t="s">
        <v>893</v>
      </c>
      <c r="AB34" s="7" t="s">
        <v>893</v>
      </c>
      <c r="AC34" s="7"/>
      <c r="AD34" s="7"/>
      <c r="AE34" s="10"/>
      <c r="AF34" s="7"/>
      <c r="AG34" s="7">
        <v>0</v>
      </c>
      <c r="AI34" s="1">
        <f t="shared" si="0"/>
        <v>995</v>
      </c>
      <c r="AJ34" s="35">
        <f t="shared" si="1"/>
        <v>199</v>
      </c>
    </row>
    <row r="35" spans="1:36" ht="15.5" x14ac:dyDescent="0.35">
      <c r="A35" s="12">
        <v>31</v>
      </c>
      <c r="B35" s="4" t="s">
        <v>202</v>
      </c>
      <c r="C35" s="4" t="s">
        <v>134</v>
      </c>
      <c r="D35" s="4" t="s">
        <v>1008</v>
      </c>
      <c r="E35" s="7">
        <v>995</v>
      </c>
      <c r="N35" s="7"/>
      <c r="P35" s="7">
        <v>503</v>
      </c>
      <c r="Q35" s="7">
        <v>2</v>
      </c>
      <c r="R35" s="7">
        <v>492</v>
      </c>
      <c r="S35" s="7">
        <v>3</v>
      </c>
      <c r="T35" s="7">
        <v>995</v>
      </c>
      <c r="U35" s="7">
        <v>5</v>
      </c>
      <c r="V35" s="7"/>
      <c r="W35" s="7">
        <v>995</v>
      </c>
      <c r="Y35" s="7">
        <v>0</v>
      </c>
      <c r="Z35" s="7"/>
      <c r="AA35" s="7" t="s">
        <v>893</v>
      </c>
      <c r="AB35" s="7" t="s">
        <v>893</v>
      </c>
      <c r="AC35" s="7"/>
      <c r="AD35" s="7"/>
      <c r="AE35" s="10"/>
      <c r="AF35" s="7"/>
      <c r="AG35" s="7">
        <v>0</v>
      </c>
      <c r="AI35" s="1">
        <f t="shared" si="0"/>
        <v>995</v>
      </c>
      <c r="AJ35" s="35">
        <f t="shared" si="1"/>
        <v>199</v>
      </c>
    </row>
    <row r="36" spans="1:36" ht="15.5" x14ac:dyDescent="0.35">
      <c r="A36" s="12">
        <v>32</v>
      </c>
      <c r="B36" s="4" t="s">
        <v>204</v>
      </c>
      <c r="C36" s="4" t="s">
        <v>136</v>
      </c>
      <c r="D36" s="4" t="s">
        <v>1009</v>
      </c>
      <c r="E36" s="7">
        <v>991</v>
      </c>
      <c r="N36" s="7"/>
      <c r="P36" s="7">
        <v>495</v>
      </c>
      <c r="Q36" s="7">
        <v>2</v>
      </c>
      <c r="R36" s="7">
        <v>496</v>
      </c>
      <c r="S36" s="7">
        <v>7</v>
      </c>
      <c r="T36" s="7">
        <v>991</v>
      </c>
      <c r="U36" s="7">
        <v>9</v>
      </c>
      <c r="V36" s="7"/>
      <c r="W36" s="7">
        <v>991</v>
      </c>
      <c r="Y36" s="7">
        <v>0</v>
      </c>
      <c r="Z36" s="7"/>
      <c r="AA36" s="7" t="s">
        <v>893</v>
      </c>
      <c r="AB36" s="7" t="s">
        <v>893</v>
      </c>
      <c r="AC36" s="7"/>
      <c r="AD36" s="7"/>
      <c r="AE36" s="10"/>
      <c r="AF36" s="7"/>
      <c r="AG36" s="7">
        <v>0</v>
      </c>
      <c r="AI36" s="1">
        <f t="shared" si="0"/>
        <v>991</v>
      </c>
      <c r="AJ36" s="35">
        <f t="shared" si="1"/>
        <v>198.2</v>
      </c>
    </row>
    <row r="37" spans="1:36" ht="15.5" x14ac:dyDescent="0.35">
      <c r="A37" s="12">
        <v>33</v>
      </c>
      <c r="B37" s="4" t="s">
        <v>205</v>
      </c>
      <c r="C37" s="4" t="s">
        <v>137</v>
      </c>
      <c r="D37" s="4" t="s">
        <v>1010</v>
      </c>
      <c r="E37" s="7">
        <v>986</v>
      </c>
      <c r="N37" s="7"/>
      <c r="P37" s="7">
        <v>494</v>
      </c>
      <c r="Q37" s="7">
        <v>2</v>
      </c>
      <c r="R37" s="7">
        <v>492</v>
      </c>
      <c r="S37" s="7">
        <v>3</v>
      </c>
      <c r="T37" s="7">
        <v>986</v>
      </c>
      <c r="U37" s="7">
        <v>5</v>
      </c>
      <c r="V37" s="7"/>
      <c r="W37" s="7">
        <v>986</v>
      </c>
      <c r="Y37" s="7">
        <v>0</v>
      </c>
      <c r="Z37" s="7"/>
      <c r="AA37" s="7" t="s">
        <v>893</v>
      </c>
      <c r="AB37" s="7" t="s">
        <v>893</v>
      </c>
      <c r="AC37" s="7"/>
      <c r="AD37" s="7"/>
      <c r="AE37" s="10"/>
      <c r="AF37" s="7"/>
      <c r="AG37" s="7">
        <v>0</v>
      </c>
      <c r="AI37" s="1">
        <f t="shared" si="0"/>
        <v>986</v>
      </c>
      <c r="AJ37" s="35">
        <f t="shared" si="1"/>
        <v>197.2</v>
      </c>
    </row>
    <row r="38" spans="1:36" ht="15.5" x14ac:dyDescent="0.35">
      <c r="A38" s="12">
        <v>34</v>
      </c>
      <c r="B38" s="4" t="s">
        <v>206</v>
      </c>
      <c r="C38" s="4" t="s">
        <v>138</v>
      </c>
      <c r="D38" s="4" t="s">
        <v>1011</v>
      </c>
      <c r="E38" s="7">
        <v>985</v>
      </c>
      <c r="N38" s="7"/>
      <c r="P38" s="7">
        <v>491</v>
      </c>
      <c r="Q38" s="7">
        <v>3</v>
      </c>
      <c r="R38" s="7">
        <v>494</v>
      </c>
      <c r="S38" s="7">
        <v>1</v>
      </c>
      <c r="T38" s="7">
        <v>985</v>
      </c>
      <c r="U38" s="7">
        <v>4</v>
      </c>
      <c r="V38" s="7"/>
      <c r="W38" s="7">
        <v>985</v>
      </c>
      <c r="Y38" s="7">
        <v>0</v>
      </c>
      <c r="Z38" s="7"/>
      <c r="AA38" s="7" t="s">
        <v>893</v>
      </c>
      <c r="AB38" s="7" t="s">
        <v>893</v>
      </c>
      <c r="AC38" s="7"/>
      <c r="AD38" s="7"/>
      <c r="AE38" s="10"/>
      <c r="AF38" s="7"/>
      <c r="AG38" s="7">
        <v>0</v>
      </c>
      <c r="AI38" s="1">
        <f t="shared" si="0"/>
        <v>985</v>
      </c>
      <c r="AJ38" s="35">
        <f t="shared" si="1"/>
        <v>197</v>
      </c>
    </row>
    <row r="39" spans="1:36" ht="15.5" x14ac:dyDescent="0.35">
      <c r="A39" s="12">
        <v>35</v>
      </c>
      <c r="B39" s="4" t="s">
        <v>207</v>
      </c>
      <c r="C39" s="4" t="s">
        <v>139</v>
      </c>
      <c r="D39" s="4" t="s">
        <v>1012</v>
      </c>
      <c r="E39" s="7">
        <v>928</v>
      </c>
      <c r="N39" s="7"/>
      <c r="P39" s="7">
        <v>468</v>
      </c>
      <c r="Q39" s="7">
        <v>2</v>
      </c>
      <c r="R39" s="7">
        <v>460</v>
      </c>
      <c r="S39" s="7">
        <v>1</v>
      </c>
      <c r="T39" s="7">
        <v>928</v>
      </c>
      <c r="U39" s="7">
        <v>3</v>
      </c>
      <c r="V39" s="7"/>
      <c r="W39" s="7">
        <v>928</v>
      </c>
      <c r="Y39" s="7">
        <v>0</v>
      </c>
      <c r="Z39" s="7"/>
      <c r="AA39" s="7" t="s">
        <v>893</v>
      </c>
      <c r="AB39" s="7" t="s">
        <v>893</v>
      </c>
      <c r="AC39" s="7"/>
      <c r="AD39" s="7"/>
      <c r="AE39" s="10"/>
      <c r="AF39" s="7"/>
      <c r="AG39" s="7">
        <v>0</v>
      </c>
      <c r="AI39" s="1">
        <f t="shared" si="0"/>
        <v>928</v>
      </c>
      <c r="AJ39" s="35">
        <f t="shared" si="1"/>
        <v>185.6</v>
      </c>
    </row>
    <row r="40" spans="1:36" ht="15.5" x14ac:dyDescent="0.35">
      <c r="A40" s="12">
        <v>36</v>
      </c>
      <c r="B40" s="4" t="s">
        <v>208</v>
      </c>
      <c r="C40" s="4" t="s">
        <v>140</v>
      </c>
      <c r="D40" s="4" t="s">
        <v>1001</v>
      </c>
      <c r="E40" s="7">
        <v>532</v>
      </c>
      <c r="N40" s="7"/>
      <c r="P40" s="7">
        <v>532</v>
      </c>
      <c r="Q40" s="7">
        <v>10</v>
      </c>
      <c r="R40" s="7">
        <v>0</v>
      </c>
      <c r="S40" s="7"/>
      <c r="T40" s="7">
        <v>532</v>
      </c>
      <c r="U40" s="7">
        <v>10</v>
      </c>
      <c r="V40" s="7"/>
      <c r="W40" s="7">
        <v>532</v>
      </c>
      <c r="Y40" s="7">
        <v>0</v>
      </c>
      <c r="Z40" s="7"/>
      <c r="AA40" s="7" t="s">
        <v>893</v>
      </c>
      <c r="AB40" s="7" t="s">
        <v>893</v>
      </c>
      <c r="AC40" s="7"/>
      <c r="AD40" s="7"/>
      <c r="AE40" s="10"/>
      <c r="AF40" s="7"/>
      <c r="AG40" s="7">
        <v>0</v>
      </c>
      <c r="AI40" s="1">
        <f t="shared" si="0"/>
        <v>532</v>
      </c>
      <c r="AJ40" s="35">
        <f t="shared" si="1"/>
        <v>106.4</v>
      </c>
    </row>
    <row r="41" spans="1:36" ht="15.5" x14ac:dyDescent="0.35">
      <c r="E41" s="7"/>
      <c r="N41" s="5"/>
      <c r="W41" s="5"/>
      <c r="AG41" s="5"/>
      <c r="AI41" s="1"/>
      <c r="AJ41" s="35"/>
    </row>
    <row r="42" spans="1:36" ht="15.5" x14ac:dyDescent="0.35">
      <c r="N42" s="5"/>
      <c r="W42" s="5"/>
      <c r="AG42" s="5"/>
    </row>
  </sheetData>
  <sortState xmlns:xlrd2="http://schemas.microsoft.com/office/spreadsheetml/2017/richdata2" ref="B5:AK40">
    <sortCondition descending="1" ref="AJ5:AJ40"/>
    <sortCondition descending="1" ref="AK5:AK40"/>
  </sortState>
  <mergeCells count="3">
    <mergeCell ref="G2:N2"/>
    <mergeCell ref="P2:W2"/>
    <mergeCell ref="Y2:AG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74"/>
  <sheetViews>
    <sheetView workbookViewId="0">
      <pane xSplit="5" ySplit="4" topLeftCell="F5" activePane="bottomRight" state="frozen"/>
      <selection pane="topRight" activeCell="E1" sqref="E1"/>
      <selection pane="bottomLeft" activeCell="A5" sqref="A5"/>
      <selection pane="bottomRight" activeCell="AJ5" sqref="AJ5"/>
    </sheetView>
  </sheetViews>
  <sheetFormatPr defaultRowHeight="15.5" x14ac:dyDescent="0.35"/>
  <cols>
    <col min="1" max="1" width="6.453125" style="33" customWidth="1"/>
    <col min="2" max="2" width="13" bestFit="1" customWidth="1"/>
    <col min="3" max="3" width="17.81640625" customWidth="1"/>
    <col min="4" max="4" width="19.7265625" hidden="1" customWidth="1"/>
    <col min="5" max="5" width="14.1796875" hidden="1" customWidth="1"/>
    <col min="6" max="6" width="1.54296875" customWidth="1"/>
    <col min="8" max="8" width="3.81640625" bestFit="1" customWidth="1"/>
    <col min="10" max="10" width="3.81640625" bestFit="1" customWidth="1"/>
    <col min="11" max="11" width="9.1796875" hidden="1" customWidth="1"/>
    <col min="12" max="12" width="8.7265625" hidden="1" customWidth="1"/>
    <col min="13" max="13" width="3.81640625" bestFit="1" customWidth="1"/>
    <col min="14" max="14" width="10.26953125" style="12" hidden="1" customWidth="1"/>
    <col min="15" max="15" width="1.7265625" customWidth="1"/>
    <col min="17" max="17" width="3.81640625" customWidth="1"/>
    <col min="19" max="19" width="3.81640625" customWidth="1"/>
    <col min="20" max="21" width="9.1796875" hidden="1" customWidth="1"/>
    <col min="22" max="22" width="3.81640625" bestFit="1" customWidth="1"/>
    <col min="23" max="23" width="9.453125" hidden="1" customWidth="1"/>
    <col min="24" max="24" width="1.81640625" customWidth="1"/>
    <col min="26" max="26" width="3.81640625" bestFit="1" customWidth="1"/>
    <col min="27" max="27" width="9.1796875" customWidth="1"/>
    <col min="28" max="28" width="3.81640625" customWidth="1"/>
    <col min="29" max="29" width="9.1796875" hidden="1" customWidth="1"/>
    <col min="30" max="30" width="5" hidden="1" customWidth="1"/>
    <col min="31" max="31" width="9.1796875" hidden="1" customWidth="1"/>
    <col min="32" max="32" width="4.453125" style="9" bestFit="1" customWidth="1"/>
    <col min="33" max="33" width="10" hidden="1" customWidth="1"/>
    <col min="34" max="34" width="1.7265625" customWidth="1"/>
    <col min="35" max="35" width="13.81640625" customWidth="1"/>
    <col min="36" max="36" width="10.54296875" style="35" customWidth="1"/>
  </cols>
  <sheetData>
    <row r="1" spans="1:36" x14ac:dyDescent="0.35">
      <c r="B1" s="4"/>
      <c r="C1" s="4"/>
      <c r="D1" s="4"/>
      <c r="E1" s="4"/>
      <c r="G1" s="5"/>
      <c r="H1" s="5"/>
      <c r="I1" s="4"/>
      <c r="J1" s="4"/>
      <c r="K1" s="5"/>
      <c r="L1" s="4"/>
      <c r="M1" s="4"/>
    </row>
    <row r="2" spans="1:36" ht="62" x14ac:dyDescent="0.35">
      <c r="B2" s="4" t="s">
        <v>899</v>
      </c>
      <c r="C2" s="4"/>
      <c r="D2" s="4"/>
      <c r="E2" s="4"/>
      <c r="G2" s="55" t="s">
        <v>1</v>
      </c>
      <c r="H2" s="55"/>
      <c r="I2" s="55"/>
      <c r="J2" s="55"/>
      <c r="K2" s="55"/>
      <c r="L2" s="55"/>
      <c r="M2" s="55"/>
      <c r="N2" s="55"/>
      <c r="P2" s="55" t="s">
        <v>115</v>
      </c>
      <c r="Q2" s="55"/>
      <c r="R2" s="55"/>
      <c r="S2" s="55"/>
      <c r="T2" s="55"/>
      <c r="U2" s="55"/>
      <c r="V2" s="55"/>
      <c r="W2" s="55"/>
      <c r="Y2" s="55" t="s">
        <v>806</v>
      </c>
      <c r="Z2" s="55"/>
      <c r="AA2" s="55"/>
      <c r="AB2" s="55"/>
      <c r="AC2" s="55"/>
      <c r="AD2" s="55"/>
      <c r="AE2" s="55"/>
      <c r="AF2" s="55"/>
      <c r="AG2" s="55"/>
      <c r="AI2" s="29" t="s">
        <v>633</v>
      </c>
      <c r="AJ2" s="34" t="s">
        <v>892</v>
      </c>
    </row>
    <row r="3" spans="1:36" x14ac:dyDescent="0.35">
      <c r="AJ3" s="12" t="s">
        <v>900</v>
      </c>
    </row>
    <row r="4" spans="1:36" ht="31" x14ac:dyDescent="0.35">
      <c r="B4" s="2" t="s">
        <v>3</v>
      </c>
      <c r="C4" s="2" t="s">
        <v>2</v>
      </c>
      <c r="D4" s="2"/>
      <c r="E4" s="2" t="s">
        <v>116</v>
      </c>
      <c r="G4" s="3" t="s">
        <v>4</v>
      </c>
      <c r="H4" s="3" t="s">
        <v>5</v>
      </c>
      <c r="I4" s="3" t="s">
        <v>58</v>
      </c>
      <c r="J4" s="3" t="s">
        <v>6</v>
      </c>
      <c r="K4" s="3" t="s">
        <v>0</v>
      </c>
      <c r="L4" s="3" t="s">
        <v>7</v>
      </c>
      <c r="M4" s="3" t="s">
        <v>122</v>
      </c>
      <c r="N4" s="37" t="s">
        <v>187</v>
      </c>
      <c r="P4" s="3" t="s">
        <v>4</v>
      </c>
      <c r="Q4" s="3" t="s">
        <v>5</v>
      </c>
      <c r="R4" s="3" t="s">
        <v>58</v>
      </c>
      <c r="S4" s="3" t="s">
        <v>6</v>
      </c>
      <c r="T4" s="3" t="s">
        <v>121</v>
      </c>
      <c r="U4" s="3" t="s">
        <v>7</v>
      </c>
      <c r="V4" s="3" t="s">
        <v>122</v>
      </c>
      <c r="W4" s="37" t="s">
        <v>187</v>
      </c>
      <c r="Y4" s="3" t="s">
        <v>4</v>
      </c>
      <c r="Z4" s="3" t="s">
        <v>5</v>
      </c>
      <c r="AA4" s="3" t="s">
        <v>58</v>
      </c>
      <c r="AB4" s="3" t="s">
        <v>6</v>
      </c>
      <c r="AC4" s="3" t="s">
        <v>821</v>
      </c>
      <c r="AD4" s="3" t="s">
        <v>7</v>
      </c>
      <c r="AE4" s="3" t="s">
        <v>120</v>
      </c>
      <c r="AF4" s="39" t="s">
        <v>122</v>
      </c>
      <c r="AG4" s="37" t="s">
        <v>187</v>
      </c>
    </row>
    <row r="5" spans="1:36" x14ac:dyDescent="0.35">
      <c r="A5" s="33">
        <v>1</v>
      </c>
      <c r="B5" s="4" t="s">
        <v>71</v>
      </c>
      <c r="C5" s="4" t="s">
        <v>70</v>
      </c>
      <c r="D5" s="30" t="s">
        <v>826</v>
      </c>
      <c r="E5" s="7">
        <v>3462</v>
      </c>
      <c r="F5" s="7"/>
      <c r="G5" s="5">
        <v>571</v>
      </c>
      <c r="H5" s="5">
        <v>16</v>
      </c>
      <c r="I5" s="5">
        <v>575</v>
      </c>
      <c r="J5" s="5">
        <v>18</v>
      </c>
      <c r="K5" s="5">
        <v>1146</v>
      </c>
      <c r="L5" s="5">
        <v>34</v>
      </c>
      <c r="M5" s="7">
        <v>2</v>
      </c>
      <c r="N5" s="7">
        <v>1148</v>
      </c>
      <c r="P5" s="5">
        <v>577</v>
      </c>
      <c r="Q5" s="5">
        <v>20</v>
      </c>
      <c r="R5" s="5">
        <v>575</v>
      </c>
      <c r="S5" s="5">
        <v>16</v>
      </c>
      <c r="T5" s="5">
        <v>1152</v>
      </c>
      <c r="U5" s="5">
        <v>36</v>
      </c>
      <c r="V5" s="5">
        <v>8</v>
      </c>
      <c r="W5" s="7">
        <v>1160</v>
      </c>
      <c r="Y5" s="5">
        <v>576</v>
      </c>
      <c r="Z5" s="5">
        <v>16</v>
      </c>
      <c r="AA5" s="5">
        <v>578</v>
      </c>
      <c r="AB5" s="5">
        <v>17</v>
      </c>
      <c r="AC5" s="5">
        <v>1154</v>
      </c>
      <c r="AD5" s="5">
        <v>33</v>
      </c>
      <c r="AE5" s="5">
        <v>213.2</v>
      </c>
      <c r="AF5" s="7">
        <v>6</v>
      </c>
      <c r="AG5" s="7">
        <v>1154</v>
      </c>
      <c r="AI5" s="1">
        <f t="shared" ref="AI5:AI36" si="0">SUM(G5,I5,P5,R5,Y5,AA5)-MIN(G5,I5,P5,R5,Y5,AA5)+M5+V5+AF5</f>
        <v>2897</v>
      </c>
      <c r="AJ5" s="35">
        <f t="shared" ref="AJ5:AJ36" si="1">AI5/5</f>
        <v>579.4</v>
      </c>
    </row>
    <row r="6" spans="1:36" x14ac:dyDescent="0.35">
      <c r="A6" s="33">
        <v>2</v>
      </c>
      <c r="B6" s="4" t="s">
        <v>63</v>
      </c>
      <c r="C6" s="4" t="s">
        <v>62</v>
      </c>
      <c r="D6" s="30" t="s">
        <v>827</v>
      </c>
      <c r="E6" s="7">
        <v>3447</v>
      </c>
      <c r="F6" s="7"/>
      <c r="G6" s="5">
        <v>572</v>
      </c>
      <c r="H6" s="5">
        <v>20</v>
      </c>
      <c r="I6" s="5">
        <v>579</v>
      </c>
      <c r="J6" s="5">
        <v>20</v>
      </c>
      <c r="K6" s="5">
        <v>1151</v>
      </c>
      <c r="L6" s="5">
        <v>40</v>
      </c>
      <c r="M6" s="7">
        <v>6</v>
      </c>
      <c r="N6" s="7">
        <v>1157</v>
      </c>
      <c r="P6" s="5">
        <v>573</v>
      </c>
      <c r="Q6" s="5">
        <v>13</v>
      </c>
      <c r="R6" s="5">
        <v>571</v>
      </c>
      <c r="S6" s="5">
        <v>16</v>
      </c>
      <c r="T6" s="5">
        <v>1144</v>
      </c>
      <c r="U6" s="5">
        <v>29</v>
      </c>
      <c r="V6" s="5">
        <v>4</v>
      </c>
      <c r="W6" s="7">
        <v>1148</v>
      </c>
      <c r="Y6" s="5">
        <v>567</v>
      </c>
      <c r="Z6" s="5">
        <v>9</v>
      </c>
      <c r="AA6" s="5">
        <v>575</v>
      </c>
      <c r="AB6" s="5">
        <v>21</v>
      </c>
      <c r="AC6" s="5">
        <v>1142</v>
      </c>
      <c r="AD6" s="5">
        <v>30</v>
      </c>
      <c r="AE6" s="5">
        <v>233.9</v>
      </c>
      <c r="AF6" s="7">
        <v>8</v>
      </c>
      <c r="AG6" s="7">
        <v>1142</v>
      </c>
      <c r="AI6" s="1">
        <f t="shared" si="0"/>
        <v>2888</v>
      </c>
      <c r="AJ6" s="35">
        <f t="shared" si="1"/>
        <v>577.6</v>
      </c>
    </row>
    <row r="7" spans="1:36" x14ac:dyDescent="0.35">
      <c r="A7" s="33">
        <v>3</v>
      </c>
      <c r="B7" s="4" t="s">
        <v>67</v>
      </c>
      <c r="C7" s="4" t="s">
        <v>66</v>
      </c>
      <c r="D7" s="30" t="s">
        <v>829</v>
      </c>
      <c r="E7" s="7">
        <v>3419</v>
      </c>
      <c r="F7" s="7"/>
      <c r="G7" s="5">
        <v>568</v>
      </c>
      <c r="H7" s="5">
        <v>11</v>
      </c>
      <c r="I7" s="5">
        <v>572</v>
      </c>
      <c r="J7" s="5">
        <v>13</v>
      </c>
      <c r="K7" s="5">
        <v>1140</v>
      </c>
      <c r="L7" s="5">
        <v>24</v>
      </c>
      <c r="M7" s="7">
        <v>4</v>
      </c>
      <c r="N7" s="7">
        <v>1144</v>
      </c>
      <c r="P7" s="5">
        <v>563</v>
      </c>
      <c r="Q7" s="5">
        <v>13</v>
      </c>
      <c r="R7" s="5">
        <v>570</v>
      </c>
      <c r="S7" s="5">
        <v>15</v>
      </c>
      <c r="T7" s="5">
        <v>1133</v>
      </c>
      <c r="U7" s="5">
        <v>28</v>
      </c>
      <c r="V7" s="5">
        <v>7</v>
      </c>
      <c r="W7" s="7">
        <v>1140</v>
      </c>
      <c r="Y7" s="5">
        <v>569</v>
      </c>
      <c r="Z7" s="5">
        <v>18</v>
      </c>
      <c r="AA7" s="5">
        <v>566</v>
      </c>
      <c r="AB7" s="5">
        <v>11</v>
      </c>
      <c r="AC7" s="5">
        <v>1135</v>
      </c>
      <c r="AD7" s="5">
        <v>29</v>
      </c>
      <c r="AE7" s="5">
        <v>194.3</v>
      </c>
      <c r="AF7" s="7">
        <v>5</v>
      </c>
      <c r="AG7" s="7">
        <v>1135</v>
      </c>
      <c r="AI7" s="1">
        <f t="shared" si="0"/>
        <v>2861</v>
      </c>
      <c r="AJ7" s="35">
        <f t="shared" si="1"/>
        <v>572.20000000000005</v>
      </c>
    </row>
    <row r="8" spans="1:36" x14ac:dyDescent="0.35">
      <c r="A8" s="33">
        <v>4</v>
      </c>
      <c r="B8" s="4" t="s">
        <v>59</v>
      </c>
      <c r="C8" s="4" t="s">
        <v>34</v>
      </c>
      <c r="D8" s="30" t="s">
        <v>828</v>
      </c>
      <c r="E8" s="7">
        <v>3415</v>
      </c>
      <c r="F8" s="7"/>
      <c r="G8" s="5">
        <v>574</v>
      </c>
      <c r="H8" s="5">
        <v>19</v>
      </c>
      <c r="I8" s="5">
        <v>569</v>
      </c>
      <c r="J8" s="5">
        <v>12</v>
      </c>
      <c r="K8" s="5">
        <v>1143</v>
      </c>
      <c r="L8" s="5">
        <v>31</v>
      </c>
      <c r="M8" s="7">
        <v>8</v>
      </c>
      <c r="N8" s="7">
        <v>1151</v>
      </c>
      <c r="P8" s="5">
        <v>562</v>
      </c>
      <c r="Q8" s="5">
        <v>13</v>
      </c>
      <c r="R8" s="5">
        <v>567</v>
      </c>
      <c r="S8" s="5">
        <v>11</v>
      </c>
      <c r="T8" s="5">
        <v>1129</v>
      </c>
      <c r="U8" s="5">
        <v>24</v>
      </c>
      <c r="V8" s="5">
        <v>6</v>
      </c>
      <c r="W8" s="7">
        <v>1135</v>
      </c>
      <c r="Y8" s="5">
        <v>566</v>
      </c>
      <c r="Z8" s="5">
        <v>15</v>
      </c>
      <c r="AA8" s="5">
        <v>563</v>
      </c>
      <c r="AB8" s="5">
        <v>11</v>
      </c>
      <c r="AC8" s="5">
        <v>1129</v>
      </c>
      <c r="AD8" s="5">
        <v>26</v>
      </c>
      <c r="AE8" s="5">
        <v>231.7</v>
      </c>
      <c r="AF8" s="7">
        <v>7</v>
      </c>
      <c r="AG8" s="7">
        <v>1129</v>
      </c>
      <c r="AI8" s="1">
        <f t="shared" si="0"/>
        <v>2860</v>
      </c>
      <c r="AJ8" s="35">
        <f t="shared" si="1"/>
        <v>572</v>
      </c>
    </row>
    <row r="9" spans="1:36" x14ac:dyDescent="0.35">
      <c r="A9" s="33">
        <v>5</v>
      </c>
      <c r="B9" s="4" t="s">
        <v>61</v>
      </c>
      <c r="C9" s="4" t="s">
        <v>60</v>
      </c>
      <c r="D9" s="30" t="s">
        <v>830</v>
      </c>
      <c r="E9" s="7">
        <v>3408</v>
      </c>
      <c r="F9" s="7"/>
      <c r="G9" s="5">
        <v>563</v>
      </c>
      <c r="H9" s="5">
        <v>16</v>
      </c>
      <c r="I9" s="5">
        <v>567</v>
      </c>
      <c r="J9" s="5">
        <v>7</v>
      </c>
      <c r="K9" s="5">
        <v>1130</v>
      </c>
      <c r="L9" s="5">
        <v>23</v>
      </c>
      <c r="M9" s="7">
        <v>7</v>
      </c>
      <c r="N9" s="7">
        <v>1137</v>
      </c>
      <c r="P9" s="5">
        <v>564</v>
      </c>
      <c r="Q9" s="5">
        <v>9</v>
      </c>
      <c r="R9" s="5">
        <v>565</v>
      </c>
      <c r="S9" s="5">
        <v>12</v>
      </c>
      <c r="T9" s="5">
        <v>1129</v>
      </c>
      <c r="U9" s="5">
        <v>21</v>
      </c>
      <c r="V9" s="5">
        <v>5</v>
      </c>
      <c r="W9" s="7">
        <v>1134</v>
      </c>
      <c r="Y9" s="5">
        <v>571</v>
      </c>
      <c r="Z9" s="5">
        <v>16</v>
      </c>
      <c r="AA9" s="5">
        <v>566</v>
      </c>
      <c r="AB9" s="5">
        <v>12</v>
      </c>
      <c r="AC9" s="5">
        <v>1137</v>
      </c>
      <c r="AD9" s="5">
        <v>28</v>
      </c>
      <c r="AE9" s="5">
        <v>153.5</v>
      </c>
      <c r="AF9" s="7">
        <v>3</v>
      </c>
      <c r="AG9" s="7">
        <v>1137</v>
      </c>
      <c r="AI9" s="1">
        <f t="shared" si="0"/>
        <v>2848</v>
      </c>
      <c r="AJ9" s="35">
        <f t="shared" si="1"/>
        <v>569.6</v>
      </c>
    </row>
    <row r="10" spans="1:36" x14ac:dyDescent="0.35">
      <c r="A10" s="33">
        <v>6</v>
      </c>
      <c r="B10" s="4" t="s">
        <v>69</v>
      </c>
      <c r="C10" s="4" t="s">
        <v>68</v>
      </c>
      <c r="D10" s="30" t="s">
        <v>831</v>
      </c>
      <c r="E10" s="7">
        <v>3370</v>
      </c>
      <c r="F10" s="7"/>
      <c r="G10" s="5">
        <v>561</v>
      </c>
      <c r="H10" s="5">
        <v>12</v>
      </c>
      <c r="I10" s="5">
        <v>573</v>
      </c>
      <c r="J10" s="5">
        <v>15</v>
      </c>
      <c r="K10" s="5">
        <v>1134</v>
      </c>
      <c r="L10" s="5">
        <v>27</v>
      </c>
      <c r="M10" s="7">
        <v>3</v>
      </c>
      <c r="N10" s="7">
        <v>1137</v>
      </c>
      <c r="P10" s="5">
        <v>561</v>
      </c>
      <c r="Q10" s="5">
        <v>11</v>
      </c>
      <c r="R10" s="5">
        <v>559</v>
      </c>
      <c r="S10" s="5">
        <v>13</v>
      </c>
      <c r="T10" s="5">
        <v>1120</v>
      </c>
      <c r="U10" s="5">
        <v>24</v>
      </c>
      <c r="V10" s="5"/>
      <c r="W10" s="7">
        <v>1120</v>
      </c>
      <c r="Y10" s="5">
        <v>557</v>
      </c>
      <c r="Z10" s="5">
        <v>8</v>
      </c>
      <c r="AA10" s="5">
        <v>556</v>
      </c>
      <c r="AB10" s="5">
        <v>11</v>
      </c>
      <c r="AC10" s="5">
        <v>1113</v>
      </c>
      <c r="AD10" s="5">
        <v>19</v>
      </c>
      <c r="AE10" s="5">
        <v>133.30000000000001</v>
      </c>
      <c r="AF10" s="7">
        <v>2</v>
      </c>
      <c r="AG10" s="7">
        <v>1113</v>
      </c>
      <c r="AI10" s="1">
        <f t="shared" si="0"/>
        <v>2816</v>
      </c>
      <c r="AJ10" s="35">
        <f t="shared" si="1"/>
        <v>563.20000000000005</v>
      </c>
    </row>
    <row r="11" spans="1:36" x14ac:dyDescent="0.35">
      <c r="A11" s="33">
        <v>7</v>
      </c>
      <c r="B11" s="4" t="s">
        <v>78</v>
      </c>
      <c r="C11" s="4" t="s">
        <v>77</v>
      </c>
      <c r="D11" s="30" t="s">
        <v>832</v>
      </c>
      <c r="E11" s="7">
        <v>3353</v>
      </c>
      <c r="F11" s="7"/>
      <c r="G11" s="5">
        <v>560</v>
      </c>
      <c r="H11" s="5">
        <v>13</v>
      </c>
      <c r="I11" s="5">
        <v>556</v>
      </c>
      <c r="J11" s="5">
        <v>7</v>
      </c>
      <c r="K11" s="5">
        <v>1116</v>
      </c>
      <c r="L11" s="5">
        <v>20</v>
      </c>
      <c r="M11" s="7"/>
      <c r="N11" s="7">
        <v>1116</v>
      </c>
      <c r="P11" s="5">
        <v>550</v>
      </c>
      <c r="Q11" s="5">
        <v>14</v>
      </c>
      <c r="R11" s="5">
        <v>572</v>
      </c>
      <c r="S11" s="5">
        <v>8</v>
      </c>
      <c r="T11" s="5">
        <v>1122</v>
      </c>
      <c r="U11" s="5">
        <v>22</v>
      </c>
      <c r="V11" s="5"/>
      <c r="W11" s="7">
        <v>1122</v>
      </c>
      <c r="Y11" s="5">
        <v>559</v>
      </c>
      <c r="Z11" s="5">
        <v>8</v>
      </c>
      <c r="AA11" s="5">
        <v>556</v>
      </c>
      <c r="AB11" s="5">
        <v>9</v>
      </c>
      <c r="AC11" s="5">
        <v>1115</v>
      </c>
      <c r="AD11" s="5">
        <v>17</v>
      </c>
      <c r="AE11" s="5">
        <v>172.2</v>
      </c>
      <c r="AF11" s="7">
        <v>4</v>
      </c>
      <c r="AG11" s="7">
        <v>1115</v>
      </c>
      <c r="AI11" s="1">
        <f t="shared" si="0"/>
        <v>2807</v>
      </c>
      <c r="AJ11" s="35">
        <f t="shared" si="1"/>
        <v>561.4</v>
      </c>
    </row>
    <row r="12" spans="1:36" x14ac:dyDescent="0.35">
      <c r="A12" s="33">
        <v>8</v>
      </c>
      <c r="B12" s="4" t="s">
        <v>93</v>
      </c>
      <c r="C12" s="4" t="s">
        <v>92</v>
      </c>
      <c r="D12" s="30" t="s">
        <v>836</v>
      </c>
      <c r="E12" s="7">
        <v>3313</v>
      </c>
      <c r="F12" s="7"/>
      <c r="G12" s="5">
        <v>540</v>
      </c>
      <c r="H12" s="5">
        <v>7</v>
      </c>
      <c r="I12" s="5">
        <v>545</v>
      </c>
      <c r="J12" s="5">
        <v>12</v>
      </c>
      <c r="K12" s="5">
        <v>1085</v>
      </c>
      <c r="L12" s="5">
        <v>19</v>
      </c>
      <c r="M12" s="7"/>
      <c r="N12" s="7">
        <v>1085</v>
      </c>
      <c r="P12" s="5">
        <v>559</v>
      </c>
      <c r="Q12" s="5">
        <v>15</v>
      </c>
      <c r="R12" s="5">
        <v>564</v>
      </c>
      <c r="S12" s="5">
        <v>12</v>
      </c>
      <c r="T12" s="5">
        <v>1123</v>
      </c>
      <c r="U12" s="5">
        <v>27</v>
      </c>
      <c r="V12" s="5">
        <v>2</v>
      </c>
      <c r="W12" s="7">
        <v>1125</v>
      </c>
      <c r="Y12" s="5">
        <v>554</v>
      </c>
      <c r="Z12" s="5">
        <v>9</v>
      </c>
      <c r="AA12" s="5">
        <v>549</v>
      </c>
      <c r="AB12" s="5">
        <v>10</v>
      </c>
      <c r="AC12" s="5">
        <v>1103</v>
      </c>
      <c r="AD12" s="5">
        <v>19</v>
      </c>
      <c r="AE12" s="5">
        <v>105.3</v>
      </c>
      <c r="AF12" s="7">
        <v>1</v>
      </c>
      <c r="AG12" s="7">
        <v>1103</v>
      </c>
      <c r="AI12" s="1">
        <f t="shared" si="0"/>
        <v>2774</v>
      </c>
      <c r="AJ12" s="35">
        <f t="shared" si="1"/>
        <v>554.79999999999995</v>
      </c>
    </row>
    <row r="13" spans="1:36" x14ac:dyDescent="0.35">
      <c r="A13" s="33">
        <v>9</v>
      </c>
      <c r="B13" s="4" t="s">
        <v>47</v>
      </c>
      <c r="C13" s="4" t="s">
        <v>46</v>
      </c>
      <c r="D13" s="30" t="s">
        <v>838</v>
      </c>
      <c r="E13" s="7">
        <v>3301</v>
      </c>
      <c r="F13" s="7"/>
      <c r="G13" s="5">
        <v>551</v>
      </c>
      <c r="H13" s="5">
        <v>7</v>
      </c>
      <c r="I13" s="5">
        <v>556</v>
      </c>
      <c r="J13" s="5">
        <v>14</v>
      </c>
      <c r="K13" s="5">
        <v>1107</v>
      </c>
      <c r="L13" s="5">
        <v>21</v>
      </c>
      <c r="M13" s="7"/>
      <c r="N13" s="7">
        <v>1107</v>
      </c>
      <c r="P13" s="5">
        <v>545</v>
      </c>
      <c r="Q13" s="5">
        <v>8</v>
      </c>
      <c r="R13" s="5">
        <v>556</v>
      </c>
      <c r="S13" s="5">
        <v>12</v>
      </c>
      <c r="T13" s="5">
        <v>1101</v>
      </c>
      <c r="U13" s="5">
        <v>20</v>
      </c>
      <c r="V13" s="5"/>
      <c r="W13" s="7">
        <v>1101</v>
      </c>
      <c r="Y13" s="5">
        <v>541</v>
      </c>
      <c r="Z13" s="5">
        <v>7</v>
      </c>
      <c r="AA13" s="5">
        <v>552</v>
      </c>
      <c r="AB13" s="5">
        <v>7</v>
      </c>
      <c r="AC13" s="5">
        <v>1093</v>
      </c>
      <c r="AD13" s="5">
        <v>14</v>
      </c>
      <c r="AE13" s="5"/>
      <c r="AF13" s="7"/>
      <c r="AG13" s="7">
        <v>1093</v>
      </c>
      <c r="AI13" s="1">
        <f t="shared" si="0"/>
        <v>2760</v>
      </c>
      <c r="AJ13" s="35">
        <f t="shared" si="1"/>
        <v>552</v>
      </c>
    </row>
    <row r="14" spans="1:36" x14ac:dyDescent="0.35">
      <c r="A14" s="33">
        <v>10</v>
      </c>
      <c r="B14" s="4" t="s">
        <v>52</v>
      </c>
      <c r="C14" s="4" t="s">
        <v>51</v>
      </c>
      <c r="D14" s="30" t="s">
        <v>839</v>
      </c>
      <c r="E14" s="7">
        <v>3261</v>
      </c>
      <c r="F14" s="7"/>
      <c r="G14" s="5">
        <v>547</v>
      </c>
      <c r="H14" s="5">
        <v>9</v>
      </c>
      <c r="I14" s="5">
        <v>551</v>
      </c>
      <c r="J14" s="5">
        <v>10</v>
      </c>
      <c r="K14" s="5">
        <v>1098</v>
      </c>
      <c r="L14" s="5">
        <v>19</v>
      </c>
      <c r="M14" s="7"/>
      <c r="N14" s="7">
        <v>1098</v>
      </c>
      <c r="P14" s="5">
        <v>559</v>
      </c>
      <c r="Q14" s="5">
        <v>14</v>
      </c>
      <c r="R14" s="5">
        <v>535</v>
      </c>
      <c r="S14" s="5">
        <v>2</v>
      </c>
      <c r="T14" s="5">
        <v>1094</v>
      </c>
      <c r="U14" s="5">
        <v>16</v>
      </c>
      <c r="V14" s="5"/>
      <c r="W14" s="7">
        <v>1094</v>
      </c>
      <c r="Y14" s="5">
        <v>531</v>
      </c>
      <c r="Z14" s="5">
        <v>8</v>
      </c>
      <c r="AA14" s="5">
        <v>538</v>
      </c>
      <c r="AB14" s="5">
        <v>10</v>
      </c>
      <c r="AC14" s="5">
        <v>1069</v>
      </c>
      <c r="AD14" s="5">
        <v>18</v>
      </c>
      <c r="AE14" s="5"/>
      <c r="AF14" s="7"/>
      <c r="AG14" s="7">
        <v>1069</v>
      </c>
      <c r="AI14" s="1">
        <f t="shared" si="0"/>
        <v>2730</v>
      </c>
      <c r="AJ14" s="35">
        <f t="shared" si="1"/>
        <v>546</v>
      </c>
    </row>
    <row r="15" spans="1:36" x14ac:dyDescent="0.35">
      <c r="A15" s="33">
        <v>11</v>
      </c>
      <c r="B15" s="4" t="s">
        <v>82</v>
      </c>
      <c r="C15" s="4" t="s">
        <v>81</v>
      </c>
      <c r="D15" s="30" t="s">
        <v>841</v>
      </c>
      <c r="E15" s="7">
        <v>3252</v>
      </c>
      <c r="F15" s="7"/>
      <c r="G15" s="5">
        <v>540</v>
      </c>
      <c r="H15" s="5">
        <v>10</v>
      </c>
      <c r="I15" s="5">
        <v>556</v>
      </c>
      <c r="J15" s="5">
        <v>6</v>
      </c>
      <c r="K15" s="5">
        <v>1096</v>
      </c>
      <c r="L15" s="5">
        <v>16</v>
      </c>
      <c r="M15" s="7"/>
      <c r="N15" s="7">
        <v>1096</v>
      </c>
      <c r="P15" s="5">
        <v>534</v>
      </c>
      <c r="Q15" s="5">
        <v>6</v>
      </c>
      <c r="R15" s="5">
        <v>549</v>
      </c>
      <c r="S15" s="5">
        <v>13</v>
      </c>
      <c r="T15" s="5">
        <v>1083</v>
      </c>
      <c r="U15" s="5">
        <v>19</v>
      </c>
      <c r="V15" s="5"/>
      <c r="W15" s="7">
        <v>1083</v>
      </c>
      <c r="Y15" s="5">
        <v>538</v>
      </c>
      <c r="Z15" s="5">
        <v>9</v>
      </c>
      <c r="AA15" s="5">
        <v>535</v>
      </c>
      <c r="AB15" s="5">
        <v>6</v>
      </c>
      <c r="AC15" s="5">
        <v>1073</v>
      </c>
      <c r="AD15" s="5">
        <v>15</v>
      </c>
      <c r="AE15" s="5"/>
      <c r="AF15" s="7"/>
      <c r="AG15" s="7">
        <v>1073</v>
      </c>
      <c r="AI15" s="1">
        <f t="shared" si="0"/>
        <v>2718</v>
      </c>
      <c r="AJ15" s="35">
        <f t="shared" si="1"/>
        <v>543.6</v>
      </c>
    </row>
    <row r="16" spans="1:36" x14ac:dyDescent="0.35">
      <c r="A16" s="33">
        <v>12</v>
      </c>
      <c r="B16" s="4" t="s">
        <v>89</v>
      </c>
      <c r="C16" s="4" t="s">
        <v>88</v>
      </c>
      <c r="D16" s="30" t="s">
        <v>844</v>
      </c>
      <c r="E16" s="7">
        <v>3244</v>
      </c>
      <c r="F16" s="7"/>
      <c r="G16" s="5">
        <v>543</v>
      </c>
      <c r="H16" s="5">
        <v>4</v>
      </c>
      <c r="I16" s="5">
        <v>546</v>
      </c>
      <c r="J16" s="5">
        <v>9</v>
      </c>
      <c r="K16" s="5">
        <v>1089</v>
      </c>
      <c r="L16" s="5">
        <v>13</v>
      </c>
      <c r="M16" s="7"/>
      <c r="N16" s="7">
        <v>1089</v>
      </c>
      <c r="P16" s="5">
        <v>536</v>
      </c>
      <c r="Q16" s="5">
        <v>9</v>
      </c>
      <c r="R16" s="5">
        <v>529</v>
      </c>
      <c r="S16" s="5">
        <v>5</v>
      </c>
      <c r="T16" s="5">
        <v>1065</v>
      </c>
      <c r="U16" s="5">
        <v>14</v>
      </c>
      <c r="V16" s="5"/>
      <c r="W16" s="7">
        <v>1065</v>
      </c>
      <c r="Y16" s="5">
        <v>534</v>
      </c>
      <c r="Z16" s="5">
        <v>6</v>
      </c>
      <c r="AA16" s="5">
        <v>556</v>
      </c>
      <c r="AB16" s="5">
        <v>13</v>
      </c>
      <c r="AC16" s="5">
        <v>1090</v>
      </c>
      <c r="AD16" s="5">
        <v>19</v>
      </c>
      <c r="AE16" s="5"/>
      <c r="AF16" s="7"/>
      <c r="AG16" s="7">
        <v>1090</v>
      </c>
      <c r="AI16" s="1">
        <f t="shared" si="0"/>
        <v>2715</v>
      </c>
      <c r="AJ16" s="35">
        <f t="shared" si="1"/>
        <v>543</v>
      </c>
    </row>
    <row r="17" spans="1:36" x14ac:dyDescent="0.35">
      <c r="A17" s="33">
        <v>13</v>
      </c>
      <c r="B17" s="4" t="s">
        <v>41</v>
      </c>
      <c r="C17" s="4" t="s">
        <v>85</v>
      </c>
      <c r="D17" s="30" t="s">
        <v>843</v>
      </c>
      <c r="E17" s="7">
        <v>3246</v>
      </c>
      <c r="F17" s="7"/>
      <c r="G17" s="5">
        <v>550</v>
      </c>
      <c r="H17" s="5">
        <v>11</v>
      </c>
      <c r="I17" s="5">
        <v>545</v>
      </c>
      <c r="J17" s="5">
        <v>8</v>
      </c>
      <c r="K17" s="5">
        <v>1095</v>
      </c>
      <c r="L17" s="5">
        <v>19</v>
      </c>
      <c r="M17" s="7"/>
      <c r="N17" s="7">
        <v>1095</v>
      </c>
      <c r="P17" s="5">
        <v>539</v>
      </c>
      <c r="Q17" s="5">
        <v>7</v>
      </c>
      <c r="R17" s="5">
        <v>534</v>
      </c>
      <c r="S17" s="5">
        <v>7</v>
      </c>
      <c r="T17" s="5">
        <v>1073</v>
      </c>
      <c r="U17" s="5">
        <v>14</v>
      </c>
      <c r="V17" s="5"/>
      <c r="W17" s="7">
        <v>1073</v>
      </c>
      <c r="Y17" s="5">
        <v>546</v>
      </c>
      <c r="Z17" s="5">
        <v>9</v>
      </c>
      <c r="AA17" s="5">
        <v>532</v>
      </c>
      <c r="AB17" s="5">
        <v>5</v>
      </c>
      <c r="AC17" s="5">
        <v>1078</v>
      </c>
      <c r="AD17" s="5">
        <v>14</v>
      </c>
      <c r="AE17" s="5"/>
      <c r="AF17" s="7"/>
      <c r="AG17" s="7">
        <v>1078</v>
      </c>
      <c r="AI17" s="1">
        <f t="shared" si="0"/>
        <v>2714</v>
      </c>
      <c r="AJ17" s="35">
        <f t="shared" si="1"/>
        <v>542.79999999999995</v>
      </c>
    </row>
    <row r="18" spans="1:36" x14ac:dyDescent="0.35">
      <c r="A18" s="33">
        <v>14</v>
      </c>
      <c r="B18" s="4" t="s">
        <v>102</v>
      </c>
      <c r="C18" s="4" t="s">
        <v>101</v>
      </c>
      <c r="D18" s="30" t="s">
        <v>845</v>
      </c>
      <c r="E18" s="7">
        <v>3227</v>
      </c>
      <c r="F18" s="7"/>
      <c r="G18" s="5">
        <v>532</v>
      </c>
      <c r="H18" s="5">
        <v>6</v>
      </c>
      <c r="I18" s="5">
        <v>536</v>
      </c>
      <c r="J18" s="5">
        <v>9</v>
      </c>
      <c r="K18" s="5">
        <v>1068</v>
      </c>
      <c r="L18" s="5">
        <v>15</v>
      </c>
      <c r="M18" s="7"/>
      <c r="N18" s="7">
        <v>1068</v>
      </c>
      <c r="P18" s="5">
        <v>534</v>
      </c>
      <c r="Q18" s="5">
        <v>7</v>
      </c>
      <c r="R18" s="5">
        <v>541</v>
      </c>
      <c r="S18" s="5">
        <v>10</v>
      </c>
      <c r="T18" s="5">
        <v>1075</v>
      </c>
      <c r="U18" s="5">
        <v>17</v>
      </c>
      <c r="V18" s="5"/>
      <c r="W18" s="7">
        <v>1075</v>
      </c>
      <c r="Y18" s="5">
        <v>538</v>
      </c>
      <c r="Z18" s="5">
        <v>7</v>
      </c>
      <c r="AA18" s="5">
        <v>546</v>
      </c>
      <c r="AB18" s="5">
        <v>11</v>
      </c>
      <c r="AC18" s="5">
        <v>1084</v>
      </c>
      <c r="AD18" s="5">
        <v>18</v>
      </c>
      <c r="AE18" s="5"/>
      <c r="AF18" s="7"/>
      <c r="AG18" s="7">
        <v>1084</v>
      </c>
      <c r="AI18" s="1">
        <f t="shared" si="0"/>
        <v>2695</v>
      </c>
      <c r="AJ18" s="35">
        <f t="shared" si="1"/>
        <v>539</v>
      </c>
    </row>
    <row r="19" spans="1:36" x14ac:dyDescent="0.35">
      <c r="A19" s="33">
        <v>15</v>
      </c>
      <c r="B19" s="4" t="s">
        <v>43</v>
      </c>
      <c r="C19" s="4" t="s">
        <v>42</v>
      </c>
      <c r="D19" s="30" t="s">
        <v>846</v>
      </c>
      <c r="E19" s="7">
        <v>3200</v>
      </c>
      <c r="F19" s="7"/>
      <c r="G19" s="5">
        <v>536</v>
      </c>
      <c r="H19" s="5">
        <v>8</v>
      </c>
      <c r="I19" s="5">
        <v>530</v>
      </c>
      <c r="J19" s="5">
        <v>4</v>
      </c>
      <c r="K19" s="5">
        <v>1066</v>
      </c>
      <c r="L19" s="5">
        <v>12</v>
      </c>
      <c r="M19" s="7"/>
      <c r="N19" s="7">
        <v>1066</v>
      </c>
      <c r="P19" s="5">
        <v>543</v>
      </c>
      <c r="Q19" s="5">
        <v>6</v>
      </c>
      <c r="R19" s="5">
        <v>509</v>
      </c>
      <c r="S19" s="5">
        <v>5</v>
      </c>
      <c r="T19" s="5">
        <v>1052</v>
      </c>
      <c r="U19" s="5">
        <v>11</v>
      </c>
      <c r="V19" s="5"/>
      <c r="W19" s="7">
        <v>1052</v>
      </c>
      <c r="Y19" s="5">
        <v>547</v>
      </c>
      <c r="Z19" s="5">
        <v>10</v>
      </c>
      <c r="AA19" s="5">
        <v>535</v>
      </c>
      <c r="AB19" s="5">
        <v>4</v>
      </c>
      <c r="AC19" s="5">
        <v>1082</v>
      </c>
      <c r="AD19" s="5">
        <v>14</v>
      </c>
      <c r="AE19" s="5"/>
      <c r="AF19" s="7"/>
      <c r="AG19" s="7">
        <v>1082</v>
      </c>
      <c r="AI19" s="1">
        <f t="shared" si="0"/>
        <v>2691</v>
      </c>
      <c r="AJ19" s="35">
        <f t="shared" si="1"/>
        <v>538.20000000000005</v>
      </c>
    </row>
    <row r="20" spans="1:36" x14ac:dyDescent="0.35">
      <c r="A20" s="33">
        <v>16</v>
      </c>
      <c r="B20" s="4" t="s">
        <v>99</v>
      </c>
      <c r="C20" s="4" t="s">
        <v>98</v>
      </c>
      <c r="D20" s="30" t="s">
        <v>847</v>
      </c>
      <c r="E20" s="7">
        <v>3170</v>
      </c>
      <c r="F20" s="7"/>
      <c r="G20" s="5">
        <v>530</v>
      </c>
      <c r="H20" s="5">
        <v>7</v>
      </c>
      <c r="I20" s="5">
        <v>543</v>
      </c>
      <c r="J20" s="5">
        <v>4</v>
      </c>
      <c r="K20" s="5">
        <v>1073</v>
      </c>
      <c r="L20" s="5">
        <v>11</v>
      </c>
      <c r="M20" s="7"/>
      <c r="N20" s="7">
        <v>1073</v>
      </c>
      <c r="P20" s="5">
        <v>526</v>
      </c>
      <c r="Q20" s="5">
        <v>4</v>
      </c>
      <c r="R20" s="5">
        <v>518</v>
      </c>
      <c r="S20" s="5">
        <v>3</v>
      </c>
      <c r="T20" s="5">
        <v>1044</v>
      </c>
      <c r="U20" s="5">
        <v>7</v>
      </c>
      <c r="V20" s="5"/>
      <c r="W20" s="7">
        <v>1044</v>
      </c>
      <c r="Y20" s="5">
        <v>529</v>
      </c>
      <c r="Z20" s="5">
        <v>4</v>
      </c>
      <c r="AA20" s="5">
        <v>524</v>
      </c>
      <c r="AB20" s="5">
        <v>4</v>
      </c>
      <c r="AC20" s="5">
        <v>1053</v>
      </c>
      <c r="AD20" s="5">
        <v>8</v>
      </c>
      <c r="AE20" s="5"/>
      <c r="AF20" s="7"/>
      <c r="AG20" s="7">
        <v>1053</v>
      </c>
      <c r="AI20" s="1">
        <f t="shared" si="0"/>
        <v>2652</v>
      </c>
      <c r="AJ20" s="35">
        <f t="shared" si="1"/>
        <v>530.4</v>
      </c>
    </row>
    <row r="21" spans="1:36" x14ac:dyDescent="0.35">
      <c r="A21" s="33">
        <v>17</v>
      </c>
      <c r="B21" s="4" t="s">
        <v>69</v>
      </c>
      <c r="C21" s="4" t="s">
        <v>103</v>
      </c>
      <c r="D21" s="30" t="s">
        <v>849</v>
      </c>
      <c r="E21" s="7">
        <v>3057</v>
      </c>
      <c r="F21" s="7"/>
      <c r="G21" s="5">
        <v>524</v>
      </c>
      <c r="H21" s="5">
        <v>5</v>
      </c>
      <c r="I21" s="5">
        <v>516</v>
      </c>
      <c r="J21" s="5">
        <v>6</v>
      </c>
      <c r="K21" s="5">
        <v>1040</v>
      </c>
      <c r="L21" s="5">
        <v>11</v>
      </c>
      <c r="M21" s="7"/>
      <c r="N21" s="7">
        <v>1040</v>
      </c>
      <c r="P21" s="5">
        <v>496</v>
      </c>
      <c r="Q21" s="5">
        <v>1</v>
      </c>
      <c r="R21" s="5">
        <v>501</v>
      </c>
      <c r="S21" s="5">
        <v>3</v>
      </c>
      <c r="T21" s="5">
        <v>997</v>
      </c>
      <c r="U21" s="5">
        <v>4</v>
      </c>
      <c r="V21" s="5"/>
      <c r="W21" s="7">
        <v>997</v>
      </c>
      <c r="Y21" s="5">
        <v>500</v>
      </c>
      <c r="Z21" s="5">
        <v>1</v>
      </c>
      <c r="AA21" s="5">
        <v>520</v>
      </c>
      <c r="AB21" s="5">
        <v>8</v>
      </c>
      <c r="AC21" s="5">
        <v>1020</v>
      </c>
      <c r="AD21" s="5">
        <v>9</v>
      </c>
      <c r="AE21" s="5"/>
      <c r="AF21" s="7"/>
      <c r="AG21" s="7">
        <v>1020</v>
      </c>
      <c r="AI21" s="1">
        <f t="shared" si="0"/>
        <v>2561</v>
      </c>
      <c r="AJ21" s="35">
        <f t="shared" si="1"/>
        <v>512.20000000000005</v>
      </c>
    </row>
    <row r="22" spans="1:36" x14ac:dyDescent="0.35">
      <c r="A22" s="33">
        <v>18</v>
      </c>
      <c r="B22" s="4" t="s">
        <v>65</v>
      </c>
      <c r="C22" s="4" t="s">
        <v>64</v>
      </c>
      <c r="D22" s="30" t="s">
        <v>834</v>
      </c>
      <c r="E22" s="7">
        <v>2235</v>
      </c>
      <c r="F22" s="7"/>
      <c r="G22" s="5">
        <v>560</v>
      </c>
      <c r="H22" s="5">
        <v>13</v>
      </c>
      <c r="I22" s="5">
        <v>565</v>
      </c>
      <c r="J22" s="5">
        <v>16</v>
      </c>
      <c r="K22" s="5">
        <v>1125</v>
      </c>
      <c r="L22" s="5">
        <v>29</v>
      </c>
      <c r="M22" s="7">
        <v>5</v>
      </c>
      <c r="N22" s="7">
        <v>1130</v>
      </c>
      <c r="P22" s="5">
        <v>541</v>
      </c>
      <c r="Q22" s="5">
        <v>8</v>
      </c>
      <c r="R22" s="5">
        <v>564</v>
      </c>
      <c r="S22" s="5">
        <v>12</v>
      </c>
      <c r="T22" s="5">
        <v>1105</v>
      </c>
      <c r="U22" s="5">
        <v>20</v>
      </c>
      <c r="V22" s="5"/>
      <c r="W22" s="7">
        <v>1105</v>
      </c>
      <c r="Y22" s="5">
        <v>0</v>
      </c>
      <c r="Z22" s="5">
        <v>0</v>
      </c>
      <c r="AA22" s="5" t="s">
        <v>893</v>
      </c>
      <c r="AB22" s="5" t="s">
        <v>893</v>
      </c>
      <c r="AC22" s="5"/>
      <c r="AD22" s="5"/>
      <c r="AE22" s="5"/>
      <c r="AF22" s="7"/>
      <c r="AG22" s="7">
        <v>0</v>
      </c>
      <c r="AI22" s="1">
        <f t="shared" si="0"/>
        <v>2235</v>
      </c>
      <c r="AJ22" s="35">
        <f t="shared" si="1"/>
        <v>447</v>
      </c>
    </row>
    <row r="23" spans="1:36" x14ac:dyDescent="0.35">
      <c r="A23" s="33">
        <v>19</v>
      </c>
      <c r="B23" s="4" t="s">
        <v>75</v>
      </c>
      <c r="C23" s="4" t="s">
        <v>76</v>
      </c>
      <c r="D23" s="30" t="s">
        <v>833</v>
      </c>
      <c r="E23" s="7">
        <v>2235</v>
      </c>
      <c r="F23" s="7"/>
      <c r="G23" s="5">
        <v>556</v>
      </c>
      <c r="H23" s="5">
        <v>9</v>
      </c>
      <c r="I23" s="5">
        <v>560</v>
      </c>
      <c r="J23" s="5">
        <v>11</v>
      </c>
      <c r="K23" s="5">
        <v>1116</v>
      </c>
      <c r="L23" s="5">
        <v>20</v>
      </c>
      <c r="M23" s="7"/>
      <c r="N23" s="7">
        <v>1116</v>
      </c>
      <c r="P23" s="5">
        <v>564</v>
      </c>
      <c r="Q23" s="5">
        <v>15</v>
      </c>
      <c r="R23" s="5">
        <v>555</v>
      </c>
      <c r="S23" s="5">
        <v>8</v>
      </c>
      <c r="T23" s="5">
        <v>1119</v>
      </c>
      <c r="U23" s="5">
        <v>23</v>
      </c>
      <c r="V23" s="5"/>
      <c r="W23" s="7">
        <v>1119</v>
      </c>
      <c r="Y23" s="5">
        <v>0</v>
      </c>
      <c r="Z23" s="5">
        <v>0</v>
      </c>
      <c r="AA23" s="5" t="s">
        <v>893</v>
      </c>
      <c r="AB23" s="5" t="s">
        <v>893</v>
      </c>
      <c r="AC23" s="5"/>
      <c r="AD23" s="5"/>
      <c r="AE23" s="5"/>
      <c r="AF23" s="7"/>
      <c r="AG23" s="7">
        <v>0</v>
      </c>
      <c r="AI23" s="1">
        <f t="shared" si="0"/>
        <v>2235</v>
      </c>
      <c r="AJ23" s="35">
        <f t="shared" si="1"/>
        <v>447</v>
      </c>
    </row>
    <row r="24" spans="1:36" x14ac:dyDescent="0.35">
      <c r="A24" s="33">
        <v>20</v>
      </c>
      <c r="B24" s="4" t="s">
        <v>73</v>
      </c>
      <c r="C24" s="4" t="s">
        <v>72</v>
      </c>
      <c r="D24" s="30" t="s">
        <v>835</v>
      </c>
      <c r="E24" s="7">
        <v>2233</v>
      </c>
      <c r="F24" s="7"/>
      <c r="G24" s="5">
        <v>562</v>
      </c>
      <c r="H24" s="5">
        <v>13</v>
      </c>
      <c r="I24" s="5">
        <v>564</v>
      </c>
      <c r="J24" s="5">
        <v>17</v>
      </c>
      <c r="K24" s="5">
        <v>1126</v>
      </c>
      <c r="L24" s="5">
        <v>30</v>
      </c>
      <c r="M24" s="7">
        <v>1</v>
      </c>
      <c r="N24" s="7">
        <v>1127</v>
      </c>
      <c r="P24" s="5">
        <v>550</v>
      </c>
      <c r="Q24" s="5">
        <v>7</v>
      </c>
      <c r="R24" s="5">
        <v>556</v>
      </c>
      <c r="S24" s="5">
        <v>13</v>
      </c>
      <c r="T24" s="5">
        <v>1106</v>
      </c>
      <c r="U24" s="5">
        <v>20</v>
      </c>
      <c r="V24" s="5"/>
      <c r="W24" s="7">
        <v>1106</v>
      </c>
      <c r="Y24" s="5">
        <v>0</v>
      </c>
      <c r="Z24" s="5">
        <v>0</v>
      </c>
      <c r="AA24" s="5" t="s">
        <v>893</v>
      </c>
      <c r="AB24" s="5" t="s">
        <v>893</v>
      </c>
      <c r="AC24" s="5"/>
      <c r="AD24" s="5"/>
      <c r="AE24" s="5"/>
      <c r="AF24" s="7"/>
      <c r="AG24" s="7">
        <v>0</v>
      </c>
      <c r="AI24" s="1">
        <f t="shared" si="0"/>
        <v>2233</v>
      </c>
      <c r="AJ24" s="35">
        <f t="shared" si="1"/>
        <v>446.6</v>
      </c>
    </row>
    <row r="25" spans="1:36" x14ac:dyDescent="0.35">
      <c r="A25" s="33">
        <v>21</v>
      </c>
      <c r="B25" s="4" t="s">
        <v>80</v>
      </c>
      <c r="C25" s="4" t="s">
        <v>79</v>
      </c>
      <c r="D25" s="30" t="s">
        <v>837</v>
      </c>
      <c r="E25" s="7">
        <v>2210</v>
      </c>
      <c r="F25" s="7"/>
      <c r="G25" s="5">
        <v>550</v>
      </c>
      <c r="H25" s="5">
        <v>8</v>
      </c>
      <c r="I25" s="5">
        <v>559</v>
      </c>
      <c r="J25" s="5">
        <v>12</v>
      </c>
      <c r="K25" s="5">
        <v>1109</v>
      </c>
      <c r="L25" s="5">
        <v>20</v>
      </c>
      <c r="M25" s="7"/>
      <c r="N25" s="7">
        <v>1109</v>
      </c>
      <c r="P25" s="5">
        <v>562</v>
      </c>
      <c r="Q25" s="5">
        <v>6</v>
      </c>
      <c r="R25" s="5">
        <v>539</v>
      </c>
      <c r="S25" s="5">
        <v>10</v>
      </c>
      <c r="T25" s="5">
        <v>1101</v>
      </c>
      <c r="U25" s="5">
        <v>16</v>
      </c>
      <c r="V25" s="5"/>
      <c r="W25" s="7">
        <v>1101</v>
      </c>
      <c r="Y25" s="5">
        <v>0</v>
      </c>
      <c r="Z25" s="5">
        <v>0</v>
      </c>
      <c r="AA25" s="5" t="s">
        <v>893</v>
      </c>
      <c r="AB25" s="5" t="s">
        <v>893</v>
      </c>
      <c r="AC25" s="5"/>
      <c r="AD25" s="5"/>
      <c r="AE25" s="5"/>
      <c r="AF25" s="7"/>
      <c r="AG25" s="7">
        <v>0</v>
      </c>
      <c r="AI25" s="1">
        <f t="shared" si="0"/>
        <v>2210</v>
      </c>
      <c r="AJ25" s="35">
        <f t="shared" si="1"/>
        <v>442</v>
      </c>
    </row>
    <row r="26" spans="1:36" x14ac:dyDescent="0.35">
      <c r="A26" s="33">
        <v>22</v>
      </c>
      <c r="B26" s="4" t="s">
        <v>95</v>
      </c>
      <c r="C26" s="4" t="s">
        <v>94</v>
      </c>
      <c r="D26" s="30" t="s">
        <v>840</v>
      </c>
      <c r="E26" s="7">
        <v>2187</v>
      </c>
      <c r="F26" s="7"/>
      <c r="G26" s="5">
        <v>537</v>
      </c>
      <c r="H26" s="5">
        <v>9</v>
      </c>
      <c r="I26" s="5">
        <v>548</v>
      </c>
      <c r="J26" s="5">
        <v>7</v>
      </c>
      <c r="K26" s="5">
        <v>1085</v>
      </c>
      <c r="L26" s="5">
        <v>16</v>
      </c>
      <c r="M26" s="7"/>
      <c r="N26" s="7">
        <v>1085</v>
      </c>
      <c r="P26" s="5">
        <v>554</v>
      </c>
      <c r="Q26" s="5">
        <v>6</v>
      </c>
      <c r="R26" s="5">
        <v>548</v>
      </c>
      <c r="S26" s="5">
        <v>7</v>
      </c>
      <c r="T26" s="5">
        <v>1102</v>
      </c>
      <c r="U26" s="5">
        <v>13</v>
      </c>
      <c r="V26" s="5"/>
      <c r="W26" s="7">
        <v>1102</v>
      </c>
      <c r="Y26" s="5">
        <v>0</v>
      </c>
      <c r="Z26" s="5">
        <v>0</v>
      </c>
      <c r="AA26" s="5" t="s">
        <v>893</v>
      </c>
      <c r="AB26" s="5" t="s">
        <v>893</v>
      </c>
      <c r="AC26" s="5"/>
      <c r="AD26" s="5"/>
      <c r="AE26" s="5"/>
      <c r="AF26" s="7"/>
      <c r="AG26" s="7">
        <v>0</v>
      </c>
      <c r="AI26" s="1">
        <f t="shared" si="0"/>
        <v>2187</v>
      </c>
      <c r="AJ26" s="35">
        <f t="shared" si="1"/>
        <v>437.4</v>
      </c>
    </row>
    <row r="27" spans="1:36" x14ac:dyDescent="0.35">
      <c r="A27" s="33">
        <v>23</v>
      </c>
      <c r="B27" s="4" t="s">
        <v>91</v>
      </c>
      <c r="C27" s="4" t="s">
        <v>90</v>
      </c>
      <c r="D27" s="30" t="s">
        <v>842</v>
      </c>
      <c r="E27" s="7">
        <v>2174</v>
      </c>
      <c r="F27" s="7"/>
      <c r="G27" s="5">
        <v>547</v>
      </c>
      <c r="H27" s="5">
        <v>9</v>
      </c>
      <c r="I27" s="5">
        <v>541</v>
      </c>
      <c r="J27" s="5">
        <v>5</v>
      </c>
      <c r="K27" s="5">
        <v>1088</v>
      </c>
      <c r="L27" s="5">
        <v>14</v>
      </c>
      <c r="M27" s="7"/>
      <c r="N27" s="7">
        <v>1088</v>
      </c>
      <c r="P27" s="5">
        <v>543</v>
      </c>
      <c r="Q27" s="5">
        <v>6</v>
      </c>
      <c r="R27" s="5">
        <v>543</v>
      </c>
      <c r="S27" s="5">
        <v>6</v>
      </c>
      <c r="T27" s="5">
        <v>1086</v>
      </c>
      <c r="U27" s="5">
        <v>12</v>
      </c>
      <c r="V27" s="5"/>
      <c r="W27" s="7">
        <v>1086</v>
      </c>
      <c r="Y27" s="5">
        <v>0</v>
      </c>
      <c r="Z27" s="5" t="s">
        <v>893</v>
      </c>
      <c r="AA27" s="5" t="s">
        <v>893</v>
      </c>
      <c r="AB27" s="5" t="s">
        <v>893</v>
      </c>
      <c r="AC27" s="5"/>
      <c r="AD27" s="5"/>
      <c r="AE27" s="5"/>
      <c r="AF27" s="7"/>
      <c r="AG27" s="7">
        <v>0</v>
      </c>
      <c r="AI27" s="1">
        <f t="shared" si="0"/>
        <v>2174</v>
      </c>
      <c r="AJ27" s="35">
        <f t="shared" si="1"/>
        <v>434.8</v>
      </c>
    </row>
    <row r="28" spans="1:36" x14ac:dyDescent="0.35">
      <c r="A28" s="33">
        <v>24</v>
      </c>
      <c r="B28" s="4" t="s">
        <v>84</v>
      </c>
      <c r="C28" s="4" t="s">
        <v>83</v>
      </c>
      <c r="D28" s="30" t="s">
        <v>859</v>
      </c>
      <c r="E28" s="7">
        <v>2161</v>
      </c>
      <c r="G28" s="5">
        <v>543</v>
      </c>
      <c r="H28" s="5">
        <v>8</v>
      </c>
      <c r="I28" s="5">
        <v>553</v>
      </c>
      <c r="J28" s="5">
        <v>8</v>
      </c>
      <c r="K28" s="5">
        <v>1096</v>
      </c>
      <c r="L28" s="5">
        <v>16</v>
      </c>
      <c r="M28" s="7"/>
      <c r="N28" s="7">
        <v>1096</v>
      </c>
      <c r="R28" s="5">
        <v>0</v>
      </c>
      <c r="W28" s="7"/>
      <c r="Y28" s="5">
        <v>531</v>
      </c>
      <c r="Z28" s="5">
        <v>10</v>
      </c>
      <c r="AA28" s="5">
        <v>534</v>
      </c>
      <c r="AB28" s="5">
        <v>3</v>
      </c>
      <c r="AC28" s="5">
        <v>1065</v>
      </c>
      <c r="AD28" s="5">
        <v>13</v>
      </c>
      <c r="AE28" s="5"/>
      <c r="AG28" s="7">
        <v>1065</v>
      </c>
      <c r="AI28" s="1">
        <f t="shared" si="0"/>
        <v>2161</v>
      </c>
      <c r="AJ28" s="35">
        <f t="shared" si="1"/>
        <v>432.2</v>
      </c>
    </row>
    <row r="29" spans="1:36" x14ac:dyDescent="0.35">
      <c r="A29" s="33">
        <v>25</v>
      </c>
      <c r="B29" s="4" t="s">
        <v>105</v>
      </c>
      <c r="C29" s="4" t="s">
        <v>104</v>
      </c>
      <c r="D29" s="30" t="s">
        <v>848</v>
      </c>
      <c r="E29" s="7">
        <v>2043</v>
      </c>
      <c r="F29" s="7"/>
      <c r="G29" s="5">
        <v>505</v>
      </c>
      <c r="H29" s="5">
        <v>4</v>
      </c>
      <c r="I29" s="5">
        <v>513</v>
      </c>
      <c r="J29" s="5">
        <v>7</v>
      </c>
      <c r="K29" s="5">
        <v>1018</v>
      </c>
      <c r="L29" s="5">
        <v>11</v>
      </c>
      <c r="M29" s="7"/>
      <c r="N29" s="7">
        <v>1018</v>
      </c>
      <c r="P29" s="5">
        <v>515</v>
      </c>
      <c r="Q29" s="5">
        <v>8</v>
      </c>
      <c r="R29" s="5">
        <v>510</v>
      </c>
      <c r="S29" s="5">
        <v>2</v>
      </c>
      <c r="T29" s="5">
        <v>1025</v>
      </c>
      <c r="U29" s="5">
        <v>10</v>
      </c>
      <c r="V29" s="5"/>
      <c r="W29" s="7">
        <v>1025</v>
      </c>
      <c r="Y29" s="5">
        <v>0</v>
      </c>
      <c r="Z29" s="5" t="s">
        <v>893</v>
      </c>
      <c r="AA29" s="5" t="s">
        <v>893</v>
      </c>
      <c r="AB29" s="5" t="s">
        <v>893</v>
      </c>
      <c r="AC29" s="5"/>
      <c r="AD29" s="5"/>
      <c r="AE29" s="5"/>
      <c r="AF29" s="7"/>
      <c r="AG29" s="7">
        <v>0</v>
      </c>
      <c r="AI29" s="1">
        <f t="shared" si="0"/>
        <v>2043</v>
      </c>
      <c r="AJ29" s="35">
        <f t="shared" si="1"/>
        <v>408.6</v>
      </c>
    </row>
    <row r="30" spans="1:36" x14ac:dyDescent="0.35">
      <c r="A30" s="33">
        <v>26</v>
      </c>
      <c r="B30" s="6" t="s">
        <v>107</v>
      </c>
      <c r="C30" s="4" t="s">
        <v>106</v>
      </c>
      <c r="D30" s="30" t="s">
        <v>850</v>
      </c>
      <c r="E30" s="7">
        <v>1965</v>
      </c>
      <c r="G30" s="5">
        <v>501</v>
      </c>
      <c r="H30" s="5">
        <v>4</v>
      </c>
      <c r="I30" s="5">
        <v>482</v>
      </c>
      <c r="J30" s="5">
        <v>1</v>
      </c>
      <c r="K30" s="5">
        <v>983</v>
      </c>
      <c r="L30" s="5">
        <v>5</v>
      </c>
      <c r="M30" s="7"/>
      <c r="N30" s="7">
        <v>983</v>
      </c>
      <c r="P30" s="5">
        <v>502</v>
      </c>
      <c r="Q30" s="5">
        <v>6</v>
      </c>
      <c r="R30" s="5">
        <v>480</v>
      </c>
      <c r="S30" s="5">
        <v>3</v>
      </c>
      <c r="T30" s="5">
        <v>982</v>
      </c>
      <c r="U30" s="5">
        <v>9</v>
      </c>
      <c r="V30" s="5"/>
      <c r="W30" s="7">
        <v>982</v>
      </c>
      <c r="Y30" s="5">
        <v>0</v>
      </c>
      <c r="Z30" s="5" t="s">
        <v>893</v>
      </c>
      <c r="AA30" s="5"/>
      <c r="AB30" s="5" t="s">
        <v>893</v>
      </c>
      <c r="AC30" s="5"/>
      <c r="AD30" s="5"/>
      <c r="AE30" s="5"/>
      <c r="AF30" s="7"/>
      <c r="AG30" s="7">
        <v>0</v>
      </c>
      <c r="AI30" s="1">
        <f t="shared" si="0"/>
        <v>1965</v>
      </c>
      <c r="AJ30" s="35">
        <f t="shared" si="1"/>
        <v>393</v>
      </c>
    </row>
    <row r="31" spans="1:36" x14ac:dyDescent="0.35">
      <c r="A31" s="33">
        <v>27</v>
      </c>
      <c r="B31" s="4" t="s">
        <v>75</v>
      </c>
      <c r="C31" s="4" t="s">
        <v>74</v>
      </c>
      <c r="D31" s="30" t="s">
        <v>851</v>
      </c>
      <c r="E31" s="7">
        <v>1682</v>
      </c>
      <c r="F31" s="7"/>
      <c r="G31" s="5">
        <v>563</v>
      </c>
      <c r="H31" s="5">
        <v>9</v>
      </c>
      <c r="I31" s="5">
        <v>559</v>
      </c>
      <c r="J31" s="5">
        <v>10</v>
      </c>
      <c r="K31" s="5">
        <v>1122</v>
      </c>
      <c r="L31" s="5">
        <v>19</v>
      </c>
      <c r="M31" s="7"/>
      <c r="N31" s="7">
        <v>1122</v>
      </c>
      <c r="P31" s="5">
        <v>560</v>
      </c>
      <c r="Q31" s="5">
        <v>19</v>
      </c>
      <c r="R31" s="5">
        <v>0</v>
      </c>
      <c r="S31" s="5"/>
      <c r="T31" s="5">
        <v>560</v>
      </c>
      <c r="U31" s="5">
        <v>19</v>
      </c>
      <c r="V31" s="5"/>
      <c r="W31" s="7">
        <v>560</v>
      </c>
      <c r="Y31" s="5">
        <v>0</v>
      </c>
      <c r="Z31" s="5" t="s">
        <v>893</v>
      </c>
      <c r="AA31" s="5" t="s">
        <v>893</v>
      </c>
      <c r="AB31" s="5" t="s">
        <v>893</v>
      </c>
      <c r="AC31" s="5"/>
      <c r="AD31" s="5"/>
      <c r="AE31" s="5"/>
      <c r="AF31" s="7"/>
      <c r="AG31" s="7">
        <v>0</v>
      </c>
      <c r="AI31" s="1">
        <f t="shared" si="0"/>
        <v>1682</v>
      </c>
      <c r="AJ31" s="35">
        <f t="shared" si="1"/>
        <v>336.4</v>
      </c>
    </row>
    <row r="32" spans="1:36" x14ac:dyDescent="0.35">
      <c r="A32" s="33">
        <v>28</v>
      </c>
      <c r="B32" s="4" t="s">
        <v>141</v>
      </c>
      <c r="C32" s="4" t="s">
        <v>142</v>
      </c>
      <c r="D32" s="30" t="s">
        <v>852</v>
      </c>
      <c r="E32" s="7">
        <v>1127</v>
      </c>
      <c r="F32" s="10"/>
      <c r="M32" s="9"/>
      <c r="N32" s="7"/>
      <c r="P32" s="5">
        <v>564</v>
      </c>
      <c r="Q32" s="5">
        <v>6</v>
      </c>
      <c r="R32" s="5">
        <v>560</v>
      </c>
      <c r="S32" s="5">
        <v>12</v>
      </c>
      <c r="T32" s="5">
        <v>1124</v>
      </c>
      <c r="U32" s="5">
        <v>18</v>
      </c>
      <c r="V32" s="5">
        <v>3</v>
      </c>
      <c r="W32" s="7">
        <v>1127</v>
      </c>
      <c r="Y32" s="5">
        <v>0</v>
      </c>
      <c r="Z32" s="5"/>
      <c r="AA32" s="5"/>
      <c r="AB32" s="5"/>
      <c r="AC32" s="5"/>
      <c r="AD32" s="5"/>
      <c r="AE32" s="5"/>
      <c r="AF32" s="7"/>
      <c r="AG32" s="7">
        <v>0</v>
      </c>
      <c r="AI32" s="1">
        <f t="shared" si="0"/>
        <v>1127</v>
      </c>
      <c r="AJ32" s="35">
        <f t="shared" si="1"/>
        <v>225.4</v>
      </c>
    </row>
    <row r="33" spans="1:36" x14ac:dyDescent="0.35">
      <c r="A33" s="33">
        <v>29</v>
      </c>
      <c r="B33" s="4" t="s">
        <v>143</v>
      </c>
      <c r="C33" s="4" t="s">
        <v>144</v>
      </c>
      <c r="D33" s="30" t="s">
        <v>853</v>
      </c>
      <c r="E33" s="7">
        <v>1127</v>
      </c>
      <c r="F33" s="10"/>
      <c r="M33" s="9"/>
      <c r="N33" s="7"/>
      <c r="P33" s="5">
        <v>560</v>
      </c>
      <c r="Q33" s="5">
        <v>14</v>
      </c>
      <c r="R33" s="5">
        <v>566</v>
      </c>
      <c r="S33" s="5">
        <v>18</v>
      </c>
      <c r="T33" s="5">
        <v>1126</v>
      </c>
      <c r="U33" s="5">
        <v>32</v>
      </c>
      <c r="V33" s="5">
        <v>1</v>
      </c>
      <c r="W33" s="7">
        <v>1127</v>
      </c>
      <c r="Y33" s="5">
        <v>0</v>
      </c>
      <c r="Z33" s="5"/>
      <c r="AA33" s="5"/>
      <c r="AB33" s="5"/>
      <c r="AC33" s="5"/>
      <c r="AD33" s="5"/>
      <c r="AE33" s="5"/>
      <c r="AF33" s="7"/>
      <c r="AG33" s="7">
        <v>0</v>
      </c>
      <c r="AI33" s="1">
        <f t="shared" si="0"/>
        <v>1127</v>
      </c>
      <c r="AJ33" s="35">
        <f t="shared" si="1"/>
        <v>225.4</v>
      </c>
    </row>
    <row r="34" spans="1:36" x14ac:dyDescent="0.35">
      <c r="A34" s="33">
        <v>30</v>
      </c>
      <c r="B34" s="4" t="s">
        <v>145</v>
      </c>
      <c r="C34" s="4" t="s">
        <v>146</v>
      </c>
      <c r="D34" s="30" t="s">
        <v>854</v>
      </c>
      <c r="E34" s="7">
        <v>1123</v>
      </c>
      <c r="F34" s="10"/>
      <c r="M34" s="9"/>
      <c r="N34" s="7"/>
      <c r="P34" s="5">
        <v>559</v>
      </c>
      <c r="Q34" s="5">
        <v>6</v>
      </c>
      <c r="R34" s="5">
        <v>564</v>
      </c>
      <c r="S34" s="5">
        <v>14</v>
      </c>
      <c r="T34" s="5">
        <v>1123</v>
      </c>
      <c r="U34" s="5">
        <v>20</v>
      </c>
      <c r="V34" s="5"/>
      <c r="W34" s="7">
        <v>1123</v>
      </c>
      <c r="Y34" s="5">
        <v>0</v>
      </c>
      <c r="Z34" s="5"/>
      <c r="AA34" s="5"/>
      <c r="AB34" s="5"/>
      <c r="AC34" s="5"/>
      <c r="AD34" s="5"/>
      <c r="AE34" s="5"/>
      <c r="AF34" s="7"/>
      <c r="AG34" s="7">
        <v>0</v>
      </c>
      <c r="AI34" s="1">
        <f t="shared" si="0"/>
        <v>1123</v>
      </c>
      <c r="AJ34" s="35">
        <f t="shared" si="1"/>
        <v>224.6</v>
      </c>
    </row>
    <row r="35" spans="1:36" x14ac:dyDescent="0.35">
      <c r="A35" s="33">
        <v>31</v>
      </c>
      <c r="B35" s="4" t="s">
        <v>147</v>
      </c>
      <c r="C35" s="4" t="s">
        <v>148</v>
      </c>
      <c r="D35" s="30" t="s">
        <v>855</v>
      </c>
      <c r="E35" s="7">
        <v>1120</v>
      </c>
      <c r="F35" s="10"/>
      <c r="M35" s="9"/>
      <c r="N35" s="7"/>
      <c r="P35" s="5">
        <v>560</v>
      </c>
      <c r="Q35" s="5">
        <v>13</v>
      </c>
      <c r="R35" s="5">
        <v>560</v>
      </c>
      <c r="S35" s="5">
        <v>12</v>
      </c>
      <c r="T35" s="5">
        <v>1120</v>
      </c>
      <c r="U35" s="5">
        <v>25</v>
      </c>
      <c r="V35" s="5"/>
      <c r="W35" s="7">
        <v>1120</v>
      </c>
      <c r="Y35" s="5">
        <v>0</v>
      </c>
      <c r="Z35" s="5"/>
      <c r="AA35" s="5"/>
      <c r="AB35" s="5"/>
      <c r="AC35" s="5"/>
      <c r="AD35" s="5"/>
      <c r="AE35" s="5"/>
      <c r="AF35" s="7"/>
      <c r="AG35" s="7">
        <v>0</v>
      </c>
      <c r="AI35" s="1">
        <f t="shared" si="0"/>
        <v>1120</v>
      </c>
      <c r="AJ35" s="35">
        <f t="shared" si="1"/>
        <v>224</v>
      </c>
    </row>
    <row r="36" spans="1:36" x14ac:dyDescent="0.35">
      <c r="A36" s="33">
        <v>32</v>
      </c>
      <c r="B36" s="4" t="s">
        <v>39</v>
      </c>
      <c r="C36" s="4" t="s">
        <v>38</v>
      </c>
      <c r="D36" s="30" t="s">
        <v>856</v>
      </c>
      <c r="E36" s="7">
        <v>1112</v>
      </c>
      <c r="G36" s="5">
        <v>557</v>
      </c>
      <c r="H36" s="5">
        <v>12</v>
      </c>
      <c r="I36" s="5">
        <v>555</v>
      </c>
      <c r="J36" s="5">
        <v>11</v>
      </c>
      <c r="K36" s="5">
        <v>1112</v>
      </c>
      <c r="L36" s="5">
        <v>23</v>
      </c>
      <c r="M36" s="7"/>
      <c r="N36" s="7">
        <v>1112</v>
      </c>
      <c r="R36" s="5">
        <v>0</v>
      </c>
      <c r="W36" s="7"/>
      <c r="Y36" s="5">
        <v>0</v>
      </c>
      <c r="Z36" s="5" t="s">
        <v>893</v>
      </c>
      <c r="AA36" s="5" t="s">
        <v>893</v>
      </c>
      <c r="AB36" s="5" t="s">
        <v>893</v>
      </c>
      <c r="AC36" s="5"/>
      <c r="AD36" s="5"/>
      <c r="AE36" s="5"/>
      <c r="AG36" s="7">
        <v>0</v>
      </c>
      <c r="AI36" s="1">
        <f t="shared" si="0"/>
        <v>1112</v>
      </c>
      <c r="AJ36" s="35">
        <f t="shared" si="1"/>
        <v>222.4</v>
      </c>
    </row>
    <row r="37" spans="1:36" x14ac:dyDescent="0.35">
      <c r="A37" s="33">
        <v>33</v>
      </c>
      <c r="B37" s="4" t="s">
        <v>149</v>
      </c>
      <c r="C37" s="4" t="s">
        <v>150</v>
      </c>
      <c r="D37" s="30" t="s">
        <v>857</v>
      </c>
      <c r="E37" s="7">
        <v>1110</v>
      </c>
      <c r="F37" s="10"/>
      <c r="M37" s="9"/>
      <c r="N37" s="7"/>
      <c r="P37" s="5">
        <v>557</v>
      </c>
      <c r="Q37" s="5">
        <v>9</v>
      </c>
      <c r="R37" s="5">
        <v>553</v>
      </c>
      <c r="S37" s="5">
        <v>12</v>
      </c>
      <c r="T37" s="5">
        <v>1110</v>
      </c>
      <c r="U37" s="5">
        <v>21</v>
      </c>
      <c r="V37" s="5"/>
      <c r="W37" s="7">
        <v>1110</v>
      </c>
      <c r="Y37" s="5">
        <v>0</v>
      </c>
      <c r="Z37" s="5"/>
      <c r="AA37" s="5"/>
      <c r="AB37" s="5"/>
      <c r="AC37" s="5"/>
      <c r="AD37" s="5"/>
      <c r="AE37" s="5"/>
      <c r="AF37" s="7"/>
      <c r="AG37" s="7">
        <v>0</v>
      </c>
      <c r="AI37" s="1">
        <f t="shared" ref="AI37:AI71" si="2">SUM(G37,I37,P37,R37,Y37,AA37)-MIN(G37,I37,P37,R37,Y37,AA37)+M37+V37+AF37</f>
        <v>1110</v>
      </c>
      <c r="AJ37" s="35">
        <f t="shared" ref="AJ37:AJ68" si="3">AI37/5</f>
        <v>222</v>
      </c>
    </row>
    <row r="38" spans="1:36" x14ac:dyDescent="0.35">
      <c r="A38" s="33">
        <v>34</v>
      </c>
      <c r="B38" s="4" t="s">
        <v>151</v>
      </c>
      <c r="C38" s="4" t="s">
        <v>152</v>
      </c>
      <c r="D38" s="30" t="s">
        <v>858</v>
      </c>
      <c r="E38" s="7">
        <v>1107</v>
      </c>
      <c r="F38" s="10"/>
      <c r="M38" s="9"/>
      <c r="N38" s="7"/>
      <c r="P38" s="5">
        <v>552</v>
      </c>
      <c r="Q38" s="5">
        <v>9</v>
      </c>
      <c r="R38" s="5">
        <v>555</v>
      </c>
      <c r="S38" s="5">
        <v>8</v>
      </c>
      <c r="T38" s="5">
        <v>1107</v>
      </c>
      <c r="U38" s="5">
        <v>17</v>
      </c>
      <c r="V38" s="5"/>
      <c r="W38" s="7">
        <v>1107</v>
      </c>
      <c r="Y38" s="5">
        <v>0</v>
      </c>
      <c r="Z38" s="5"/>
      <c r="AA38" s="5"/>
      <c r="AB38" s="5"/>
      <c r="AC38" s="5"/>
      <c r="AD38" s="5"/>
      <c r="AE38" s="5"/>
      <c r="AF38" s="7"/>
      <c r="AG38" s="7">
        <v>0</v>
      </c>
      <c r="AI38" s="1">
        <f t="shared" si="2"/>
        <v>1107</v>
      </c>
      <c r="AJ38" s="35">
        <f t="shared" si="3"/>
        <v>221.4</v>
      </c>
    </row>
    <row r="39" spans="1:36" x14ac:dyDescent="0.35">
      <c r="A39" s="33">
        <v>35</v>
      </c>
      <c r="B39" s="4" t="s">
        <v>87</v>
      </c>
      <c r="C39" s="4" t="s">
        <v>86</v>
      </c>
      <c r="D39" s="30" t="s">
        <v>860</v>
      </c>
      <c r="E39" s="7">
        <v>1094</v>
      </c>
      <c r="G39" s="5">
        <v>546</v>
      </c>
      <c r="H39" s="5">
        <v>11</v>
      </c>
      <c r="I39" s="5">
        <v>548</v>
      </c>
      <c r="J39" s="5">
        <v>6</v>
      </c>
      <c r="K39" s="5">
        <v>1094</v>
      </c>
      <c r="L39" s="5">
        <v>17</v>
      </c>
      <c r="M39" s="7"/>
      <c r="N39" s="7">
        <v>1094</v>
      </c>
      <c r="R39" s="5">
        <v>0</v>
      </c>
      <c r="W39" s="7"/>
      <c r="Y39" s="5">
        <v>0</v>
      </c>
      <c r="Z39" s="5" t="s">
        <v>893</v>
      </c>
      <c r="AA39" s="5" t="s">
        <v>893</v>
      </c>
      <c r="AB39" s="5" t="s">
        <v>893</v>
      </c>
      <c r="AC39" s="5"/>
      <c r="AD39" s="5"/>
      <c r="AE39" s="5"/>
      <c r="AG39" s="7">
        <v>0</v>
      </c>
      <c r="AI39" s="1">
        <f t="shared" si="2"/>
        <v>1094</v>
      </c>
      <c r="AJ39" s="35">
        <f t="shared" si="3"/>
        <v>218.8</v>
      </c>
    </row>
    <row r="40" spans="1:36" x14ac:dyDescent="0.35">
      <c r="A40" s="33">
        <v>36</v>
      </c>
      <c r="B40" s="4" t="s">
        <v>50</v>
      </c>
      <c r="C40" s="4" t="s">
        <v>49</v>
      </c>
      <c r="D40" s="30" t="s">
        <v>861</v>
      </c>
      <c r="E40" s="7">
        <v>1089</v>
      </c>
      <c r="G40" s="5">
        <v>543</v>
      </c>
      <c r="H40" s="5">
        <v>4</v>
      </c>
      <c r="I40" s="5">
        <v>546</v>
      </c>
      <c r="J40" s="5">
        <v>8</v>
      </c>
      <c r="K40" s="5">
        <v>1089</v>
      </c>
      <c r="L40" s="5">
        <v>12</v>
      </c>
      <c r="M40" s="7"/>
      <c r="N40" s="7">
        <v>1089</v>
      </c>
      <c r="R40" s="5">
        <v>0</v>
      </c>
      <c r="W40" s="7"/>
      <c r="Y40" s="5">
        <v>0</v>
      </c>
      <c r="Z40" s="5" t="s">
        <v>893</v>
      </c>
      <c r="AA40" s="5" t="s">
        <v>893</v>
      </c>
      <c r="AB40" s="5" t="s">
        <v>893</v>
      </c>
      <c r="AC40" s="5"/>
      <c r="AD40" s="5"/>
      <c r="AE40" s="5"/>
      <c r="AG40" s="7">
        <v>0</v>
      </c>
      <c r="AI40" s="1">
        <f t="shared" si="2"/>
        <v>1089</v>
      </c>
      <c r="AJ40" s="35">
        <f t="shared" si="3"/>
        <v>217.8</v>
      </c>
    </row>
    <row r="41" spans="1:36" x14ac:dyDescent="0.35">
      <c r="A41" s="33">
        <v>37</v>
      </c>
      <c r="B41" s="4" t="s">
        <v>894</v>
      </c>
      <c r="C41" s="4" t="s">
        <v>895</v>
      </c>
      <c r="D41" t="s">
        <v>836</v>
      </c>
      <c r="E41" s="7"/>
      <c r="R41" s="5">
        <v>0</v>
      </c>
      <c r="Y41" s="5">
        <v>537</v>
      </c>
      <c r="Z41" s="5">
        <v>6</v>
      </c>
      <c r="AA41" s="5">
        <v>549</v>
      </c>
      <c r="AB41" s="5">
        <v>10</v>
      </c>
      <c r="AI41" s="1">
        <f t="shared" si="2"/>
        <v>1086</v>
      </c>
      <c r="AJ41" s="35">
        <f t="shared" si="3"/>
        <v>217.2</v>
      </c>
    </row>
    <row r="42" spans="1:36" x14ac:dyDescent="0.35">
      <c r="A42" s="33">
        <v>38</v>
      </c>
      <c r="B42" s="4" t="s">
        <v>145</v>
      </c>
      <c r="C42" s="4" t="s">
        <v>155</v>
      </c>
      <c r="D42" s="30" t="s">
        <v>863</v>
      </c>
      <c r="E42" s="7">
        <v>1086</v>
      </c>
      <c r="F42" s="10"/>
      <c r="M42" s="9"/>
      <c r="N42" s="7"/>
      <c r="P42" s="5">
        <v>534</v>
      </c>
      <c r="Q42" s="5">
        <v>6</v>
      </c>
      <c r="R42" s="5">
        <v>552</v>
      </c>
      <c r="S42" s="5">
        <v>6</v>
      </c>
      <c r="T42" s="5">
        <v>1086</v>
      </c>
      <c r="U42" s="5">
        <v>12</v>
      </c>
      <c r="V42" s="5"/>
      <c r="W42" s="7">
        <v>1086</v>
      </c>
      <c r="Y42" s="5">
        <v>0</v>
      </c>
      <c r="Z42" s="5"/>
      <c r="AA42" s="5"/>
      <c r="AB42" s="5"/>
      <c r="AC42" s="5"/>
      <c r="AD42" s="5"/>
      <c r="AE42" s="5"/>
      <c r="AF42" s="7"/>
      <c r="AG42" s="7">
        <v>0</v>
      </c>
      <c r="AI42" s="1">
        <f t="shared" si="2"/>
        <v>1086</v>
      </c>
      <c r="AJ42" s="35">
        <f t="shared" si="3"/>
        <v>217.2</v>
      </c>
    </row>
    <row r="43" spans="1:36" x14ac:dyDescent="0.35">
      <c r="A43" s="33">
        <v>39</v>
      </c>
      <c r="B43" s="4" t="s">
        <v>153</v>
      </c>
      <c r="C43" s="4" t="s">
        <v>154</v>
      </c>
      <c r="D43" s="30" t="s">
        <v>862</v>
      </c>
      <c r="E43" s="7">
        <v>1086</v>
      </c>
      <c r="M43" s="9"/>
      <c r="N43" s="7"/>
      <c r="P43" s="5">
        <v>536</v>
      </c>
      <c r="Q43" s="5">
        <v>5</v>
      </c>
      <c r="R43" s="5">
        <v>550</v>
      </c>
      <c r="S43" s="5">
        <v>12</v>
      </c>
      <c r="T43" s="5">
        <v>1086</v>
      </c>
      <c r="U43" s="5">
        <v>17</v>
      </c>
      <c r="V43" s="5"/>
      <c r="W43" s="7">
        <v>1086</v>
      </c>
      <c r="Y43" s="5">
        <v>0</v>
      </c>
      <c r="Z43" s="5"/>
      <c r="AA43" s="5"/>
      <c r="AB43" s="5"/>
      <c r="AC43" s="5"/>
      <c r="AD43" s="5"/>
      <c r="AE43" s="5"/>
      <c r="AF43" s="7"/>
      <c r="AG43" s="7">
        <v>0</v>
      </c>
      <c r="AI43" s="1">
        <f t="shared" si="2"/>
        <v>1086</v>
      </c>
      <c r="AJ43" s="35">
        <f t="shared" si="3"/>
        <v>217.2</v>
      </c>
    </row>
    <row r="44" spans="1:36" x14ac:dyDescent="0.35">
      <c r="A44" s="33">
        <v>40</v>
      </c>
      <c r="B44" s="4" t="s">
        <v>97</v>
      </c>
      <c r="C44" s="4" t="s">
        <v>96</v>
      </c>
      <c r="D44" s="30" t="s">
        <v>866</v>
      </c>
      <c r="E44" s="7">
        <v>1079</v>
      </c>
      <c r="G44" s="5">
        <v>541</v>
      </c>
      <c r="H44" s="5">
        <v>7</v>
      </c>
      <c r="I44" s="5">
        <v>538</v>
      </c>
      <c r="J44" s="5">
        <v>9</v>
      </c>
      <c r="K44" s="5">
        <v>1079</v>
      </c>
      <c r="L44" s="5">
        <v>16</v>
      </c>
      <c r="M44" s="7"/>
      <c r="N44" s="7">
        <v>1079</v>
      </c>
      <c r="R44" s="5">
        <v>0</v>
      </c>
      <c r="W44" s="7"/>
      <c r="Y44" s="5">
        <v>0</v>
      </c>
      <c r="Z44" s="5" t="s">
        <v>893</v>
      </c>
      <c r="AA44" s="5" t="s">
        <v>893</v>
      </c>
      <c r="AB44" s="5" t="s">
        <v>893</v>
      </c>
      <c r="AC44" s="5"/>
      <c r="AD44" s="5"/>
      <c r="AE44" s="5"/>
      <c r="AG44" s="7">
        <v>0</v>
      </c>
      <c r="AI44" s="1">
        <f t="shared" si="2"/>
        <v>1079</v>
      </c>
      <c r="AJ44" s="35">
        <f t="shared" si="3"/>
        <v>215.8</v>
      </c>
    </row>
    <row r="45" spans="1:36" x14ac:dyDescent="0.35">
      <c r="A45" s="33">
        <v>41</v>
      </c>
      <c r="B45" s="4" t="s">
        <v>156</v>
      </c>
      <c r="C45" s="4" t="s">
        <v>157</v>
      </c>
      <c r="D45" s="30" t="s">
        <v>864</v>
      </c>
      <c r="E45" s="7">
        <v>1079</v>
      </c>
      <c r="F45" s="10"/>
      <c r="M45" s="9"/>
      <c r="N45" s="7"/>
      <c r="P45" s="5">
        <v>531</v>
      </c>
      <c r="Q45" s="5">
        <v>6</v>
      </c>
      <c r="R45" s="5">
        <v>548</v>
      </c>
      <c r="S45" s="5">
        <v>6</v>
      </c>
      <c r="T45" s="5">
        <v>1079</v>
      </c>
      <c r="U45" s="5">
        <v>12</v>
      </c>
      <c r="V45" s="5"/>
      <c r="W45" s="7">
        <v>1079</v>
      </c>
      <c r="Y45" s="5">
        <v>0</v>
      </c>
      <c r="Z45" s="5"/>
      <c r="AA45" s="5"/>
      <c r="AB45" s="5"/>
      <c r="AC45" s="5"/>
      <c r="AD45" s="5"/>
      <c r="AE45" s="5"/>
      <c r="AF45" s="7"/>
      <c r="AG45" s="7">
        <v>0</v>
      </c>
      <c r="AI45" s="1">
        <f t="shared" si="2"/>
        <v>1079</v>
      </c>
      <c r="AJ45" s="35">
        <f t="shared" si="3"/>
        <v>215.8</v>
      </c>
    </row>
    <row r="46" spans="1:36" x14ac:dyDescent="0.35">
      <c r="A46" s="33">
        <v>42</v>
      </c>
      <c r="B46" s="4" t="s">
        <v>158</v>
      </c>
      <c r="C46" s="4" t="s">
        <v>159</v>
      </c>
      <c r="D46" s="30" t="s">
        <v>865</v>
      </c>
      <c r="E46" s="7">
        <v>1079</v>
      </c>
      <c r="F46" s="10"/>
      <c r="M46" s="9"/>
      <c r="N46" s="7"/>
      <c r="P46" s="5">
        <v>533</v>
      </c>
      <c r="Q46" s="5">
        <v>5</v>
      </c>
      <c r="R46" s="5">
        <v>546</v>
      </c>
      <c r="S46" s="5">
        <v>4</v>
      </c>
      <c r="T46" s="5">
        <v>1079</v>
      </c>
      <c r="U46" s="5">
        <v>9</v>
      </c>
      <c r="V46" s="5"/>
      <c r="W46" s="7">
        <v>1079</v>
      </c>
      <c r="Y46" s="5">
        <v>0</v>
      </c>
      <c r="Z46" s="5"/>
      <c r="AA46" s="5"/>
      <c r="AB46" s="5"/>
      <c r="AC46" s="5"/>
      <c r="AD46" s="5"/>
      <c r="AE46" s="5"/>
      <c r="AF46" s="7"/>
      <c r="AG46" s="7">
        <v>0</v>
      </c>
      <c r="AI46" s="1">
        <f t="shared" si="2"/>
        <v>1079</v>
      </c>
      <c r="AJ46" s="35">
        <f t="shared" si="3"/>
        <v>215.8</v>
      </c>
    </row>
    <row r="47" spans="1:36" x14ac:dyDescent="0.35">
      <c r="A47" s="33">
        <v>43</v>
      </c>
      <c r="B47" s="6" t="s">
        <v>815</v>
      </c>
      <c r="C47" s="6" t="s">
        <v>814</v>
      </c>
      <c r="D47" s="30" t="s">
        <v>888</v>
      </c>
      <c r="E47" s="7">
        <v>1077</v>
      </c>
      <c r="R47" s="5">
        <v>0</v>
      </c>
      <c r="Y47" s="5">
        <v>552</v>
      </c>
      <c r="Z47" s="5">
        <v>10</v>
      </c>
      <c r="AA47" s="5">
        <v>525</v>
      </c>
      <c r="AB47" s="5">
        <v>6</v>
      </c>
      <c r="AC47" s="5">
        <v>1077</v>
      </c>
      <c r="AD47" s="5">
        <v>16</v>
      </c>
      <c r="AE47" s="5"/>
      <c r="AG47" s="7">
        <v>1077</v>
      </c>
      <c r="AI47" s="1">
        <f t="shared" si="2"/>
        <v>1077</v>
      </c>
      <c r="AJ47" s="35">
        <f t="shared" si="3"/>
        <v>215.4</v>
      </c>
    </row>
    <row r="48" spans="1:36" x14ac:dyDescent="0.35">
      <c r="A48" s="33">
        <v>44</v>
      </c>
      <c r="B48" s="4" t="s">
        <v>160</v>
      </c>
      <c r="C48" s="4" t="s">
        <v>161</v>
      </c>
      <c r="D48" s="30" t="s">
        <v>867</v>
      </c>
      <c r="E48" s="7">
        <v>1073</v>
      </c>
      <c r="F48" s="10"/>
      <c r="M48" s="9"/>
      <c r="N48" s="7"/>
      <c r="P48" s="5">
        <v>545</v>
      </c>
      <c r="Q48" s="5">
        <v>6</v>
      </c>
      <c r="R48" s="5">
        <v>528</v>
      </c>
      <c r="S48" s="5">
        <v>4</v>
      </c>
      <c r="T48" s="5">
        <v>1073</v>
      </c>
      <c r="U48" s="5">
        <v>10</v>
      </c>
      <c r="V48" s="5"/>
      <c r="W48" s="7">
        <v>1073</v>
      </c>
      <c r="Y48" s="5">
        <v>0</v>
      </c>
      <c r="Z48" s="5"/>
      <c r="AA48" s="5"/>
      <c r="AB48" s="5"/>
      <c r="AC48" s="5"/>
      <c r="AD48" s="5"/>
      <c r="AE48" s="5"/>
      <c r="AF48" s="7"/>
      <c r="AG48" s="7">
        <v>0</v>
      </c>
      <c r="AI48" s="1">
        <f t="shared" si="2"/>
        <v>1073</v>
      </c>
      <c r="AJ48" s="35">
        <f t="shared" si="3"/>
        <v>214.6</v>
      </c>
    </row>
    <row r="49" spans="1:36" x14ac:dyDescent="0.35">
      <c r="A49" s="33">
        <v>45</v>
      </c>
      <c r="B49" s="4" t="s">
        <v>100</v>
      </c>
      <c r="C49" s="4" t="s">
        <v>34</v>
      </c>
      <c r="D49" s="30" t="s">
        <v>868</v>
      </c>
      <c r="E49" s="7">
        <v>1072</v>
      </c>
      <c r="G49" s="5">
        <v>531</v>
      </c>
      <c r="H49" s="5">
        <v>6</v>
      </c>
      <c r="I49" s="5">
        <v>541</v>
      </c>
      <c r="J49" s="5">
        <v>7</v>
      </c>
      <c r="K49" s="5">
        <v>1072</v>
      </c>
      <c r="L49" s="5">
        <v>13</v>
      </c>
      <c r="M49" s="7"/>
      <c r="N49" s="7">
        <v>1072</v>
      </c>
      <c r="R49" s="5">
        <v>0</v>
      </c>
      <c r="W49" s="7"/>
      <c r="Y49" s="5">
        <v>0</v>
      </c>
      <c r="Z49" s="5" t="s">
        <v>893</v>
      </c>
      <c r="AA49" s="5" t="s">
        <v>893</v>
      </c>
      <c r="AB49" s="5" t="s">
        <v>893</v>
      </c>
      <c r="AC49" s="5"/>
      <c r="AD49" s="5"/>
      <c r="AE49" s="5"/>
      <c r="AG49" s="7">
        <v>0</v>
      </c>
      <c r="AI49" s="1">
        <f t="shared" si="2"/>
        <v>1072</v>
      </c>
      <c r="AJ49" s="35">
        <f t="shared" si="3"/>
        <v>214.4</v>
      </c>
    </row>
    <row r="50" spans="1:36" x14ac:dyDescent="0.35">
      <c r="A50" s="33">
        <v>46</v>
      </c>
      <c r="B50" s="4" t="s">
        <v>160</v>
      </c>
      <c r="C50" s="4" t="s">
        <v>162</v>
      </c>
      <c r="D50" s="30" t="s">
        <v>869</v>
      </c>
      <c r="E50" s="7">
        <v>1058</v>
      </c>
      <c r="F50" s="10"/>
      <c r="M50" s="9"/>
      <c r="N50" s="7"/>
      <c r="P50" s="5">
        <v>538</v>
      </c>
      <c r="Q50" s="5">
        <v>9</v>
      </c>
      <c r="R50" s="5">
        <v>520</v>
      </c>
      <c r="S50" s="5">
        <v>5</v>
      </c>
      <c r="T50" s="5">
        <v>1058</v>
      </c>
      <c r="U50" s="5">
        <v>14</v>
      </c>
      <c r="V50" s="5"/>
      <c r="W50" s="7">
        <v>1058</v>
      </c>
      <c r="Y50" s="5">
        <v>0</v>
      </c>
      <c r="Z50" s="5"/>
      <c r="AA50" s="5"/>
      <c r="AB50" s="5"/>
      <c r="AC50" s="5"/>
      <c r="AD50" s="5"/>
      <c r="AE50" s="5"/>
      <c r="AF50" s="7"/>
      <c r="AG50" s="7">
        <v>0</v>
      </c>
      <c r="AI50" s="1">
        <f t="shared" si="2"/>
        <v>1058</v>
      </c>
      <c r="AJ50" s="35">
        <f t="shared" si="3"/>
        <v>211.6</v>
      </c>
    </row>
    <row r="51" spans="1:36" x14ac:dyDescent="0.35">
      <c r="A51" s="33">
        <v>47</v>
      </c>
      <c r="B51" s="4" t="s">
        <v>163</v>
      </c>
      <c r="C51" s="4" t="s">
        <v>124</v>
      </c>
      <c r="D51" s="30" t="s">
        <v>870</v>
      </c>
      <c r="E51" s="7">
        <v>1057</v>
      </c>
      <c r="F51" s="10"/>
      <c r="M51" s="9"/>
      <c r="N51" s="7"/>
      <c r="P51" s="5">
        <v>537</v>
      </c>
      <c r="Q51" s="5">
        <v>8</v>
      </c>
      <c r="R51" s="5">
        <v>520</v>
      </c>
      <c r="S51" s="5">
        <v>8</v>
      </c>
      <c r="T51" s="5">
        <v>1057</v>
      </c>
      <c r="U51" s="5">
        <v>16</v>
      </c>
      <c r="V51" s="5"/>
      <c r="W51" s="7">
        <v>1057</v>
      </c>
      <c r="Y51" s="5">
        <v>0</v>
      </c>
      <c r="Z51" s="5"/>
      <c r="AA51" s="5"/>
      <c r="AB51" s="5"/>
      <c r="AC51" s="5"/>
      <c r="AD51" s="5"/>
      <c r="AE51" s="5"/>
      <c r="AF51" s="7"/>
      <c r="AG51" s="7">
        <v>0</v>
      </c>
      <c r="AI51" s="1">
        <f t="shared" si="2"/>
        <v>1057</v>
      </c>
      <c r="AJ51" s="35">
        <f t="shared" si="3"/>
        <v>211.4</v>
      </c>
    </row>
    <row r="52" spans="1:36" x14ac:dyDescent="0.35">
      <c r="A52" s="33">
        <v>48</v>
      </c>
      <c r="B52" s="4" t="s">
        <v>164</v>
      </c>
      <c r="C52" s="4" t="s">
        <v>165</v>
      </c>
      <c r="D52" s="30" t="s">
        <v>871</v>
      </c>
      <c r="E52" s="7">
        <v>1055</v>
      </c>
      <c r="F52" s="7"/>
      <c r="M52" s="9"/>
      <c r="N52" s="7"/>
      <c r="P52" s="5">
        <v>532</v>
      </c>
      <c r="Q52" s="5">
        <v>7</v>
      </c>
      <c r="R52" s="5">
        <v>523</v>
      </c>
      <c r="S52" s="5">
        <v>5</v>
      </c>
      <c r="T52" s="5">
        <v>1055</v>
      </c>
      <c r="U52" s="5">
        <v>12</v>
      </c>
      <c r="V52" s="5"/>
      <c r="W52" s="7">
        <v>1055</v>
      </c>
      <c r="Y52" s="5">
        <v>0</v>
      </c>
      <c r="Z52" s="5"/>
      <c r="AA52" s="5"/>
      <c r="AB52" s="5"/>
      <c r="AC52" s="5"/>
      <c r="AD52" s="5"/>
      <c r="AE52" s="5"/>
      <c r="AF52" s="7"/>
      <c r="AG52" s="7">
        <v>0</v>
      </c>
      <c r="AI52" s="1">
        <f t="shared" si="2"/>
        <v>1055</v>
      </c>
      <c r="AJ52" s="35">
        <f t="shared" si="3"/>
        <v>211</v>
      </c>
    </row>
    <row r="53" spans="1:36" x14ac:dyDescent="0.35">
      <c r="A53" s="33">
        <v>49</v>
      </c>
      <c r="B53" s="4" t="s">
        <v>166</v>
      </c>
      <c r="C53" s="4" t="s">
        <v>125</v>
      </c>
      <c r="D53" s="30" t="s">
        <v>872</v>
      </c>
      <c r="E53" s="7">
        <v>1053</v>
      </c>
      <c r="F53" s="10"/>
      <c r="M53" s="9"/>
      <c r="N53" s="7"/>
      <c r="P53" s="5">
        <v>524</v>
      </c>
      <c r="Q53" s="5">
        <v>7</v>
      </c>
      <c r="R53" s="5">
        <v>529</v>
      </c>
      <c r="S53" s="5">
        <v>5</v>
      </c>
      <c r="T53" s="5">
        <v>1053</v>
      </c>
      <c r="U53" s="5">
        <v>12</v>
      </c>
      <c r="V53" s="5"/>
      <c r="W53" s="7">
        <v>1053</v>
      </c>
      <c r="Y53" s="5">
        <v>0</v>
      </c>
      <c r="Z53" s="5"/>
      <c r="AA53" s="5"/>
      <c r="AB53" s="5"/>
      <c r="AC53" s="5"/>
      <c r="AD53" s="5"/>
      <c r="AE53" s="5"/>
      <c r="AF53" s="7"/>
      <c r="AG53" s="7">
        <v>0</v>
      </c>
      <c r="AI53" s="1">
        <f t="shared" si="2"/>
        <v>1053</v>
      </c>
      <c r="AJ53" s="35">
        <f t="shared" si="3"/>
        <v>210.6</v>
      </c>
    </row>
    <row r="54" spans="1:36" x14ac:dyDescent="0.35">
      <c r="A54" s="33">
        <v>50</v>
      </c>
      <c r="B54" s="4" t="s">
        <v>167</v>
      </c>
      <c r="C54" s="4" t="s">
        <v>168</v>
      </c>
      <c r="D54" s="30" t="s">
        <v>873</v>
      </c>
      <c r="E54" s="7">
        <v>1052</v>
      </c>
      <c r="F54" s="10"/>
      <c r="M54" s="9"/>
      <c r="N54" s="7"/>
      <c r="P54" s="5">
        <v>535</v>
      </c>
      <c r="Q54" s="5">
        <v>8</v>
      </c>
      <c r="R54" s="5">
        <v>517</v>
      </c>
      <c r="S54" s="5">
        <v>6</v>
      </c>
      <c r="T54" s="5">
        <v>1052</v>
      </c>
      <c r="U54" s="5">
        <v>14</v>
      </c>
      <c r="V54" s="5"/>
      <c r="W54" s="7">
        <v>1052</v>
      </c>
      <c r="Y54" s="5">
        <v>0</v>
      </c>
      <c r="Z54" s="5"/>
      <c r="AA54" s="5"/>
      <c r="AB54" s="5"/>
      <c r="AC54" s="5"/>
      <c r="AD54" s="5"/>
      <c r="AE54" s="5"/>
      <c r="AF54" s="7"/>
      <c r="AG54" s="7">
        <v>0</v>
      </c>
      <c r="AI54" s="1">
        <f t="shared" si="2"/>
        <v>1052</v>
      </c>
      <c r="AJ54" s="35">
        <f t="shared" si="3"/>
        <v>210.4</v>
      </c>
    </row>
    <row r="55" spans="1:36" x14ac:dyDescent="0.35">
      <c r="A55" s="33">
        <v>51</v>
      </c>
      <c r="B55" s="4" t="s">
        <v>145</v>
      </c>
      <c r="C55" s="4" t="s">
        <v>169</v>
      </c>
      <c r="D55" s="30" t="s">
        <v>874</v>
      </c>
      <c r="E55" s="7">
        <v>1048</v>
      </c>
      <c r="F55" s="10"/>
      <c r="M55" s="9"/>
      <c r="N55" s="7"/>
      <c r="P55" s="5">
        <v>518</v>
      </c>
      <c r="Q55" s="5">
        <v>6</v>
      </c>
      <c r="R55" s="5">
        <v>530</v>
      </c>
      <c r="S55" s="5">
        <v>9</v>
      </c>
      <c r="T55" s="5">
        <v>1048</v>
      </c>
      <c r="U55" s="5">
        <v>15</v>
      </c>
      <c r="V55" s="5"/>
      <c r="W55" s="7">
        <v>1048</v>
      </c>
      <c r="Y55" s="5">
        <v>0</v>
      </c>
      <c r="Z55" s="5"/>
      <c r="AA55" s="5"/>
      <c r="AB55" s="5"/>
      <c r="AC55" s="5"/>
      <c r="AD55" s="5"/>
      <c r="AE55" s="5"/>
      <c r="AF55" s="7"/>
      <c r="AG55" s="7">
        <v>0</v>
      </c>
      <c r="AI55" s="1">
        <f t="shared" si="2"/>
        <v>1048</v>
      </c>
      <c r="AJ55" s="35">
        <f t="shared" si="3"/>
        <v>209.6</v>
      </c>
    </row>
    <row r="56" spans="1:36" x14ac:dyDescent="0.35">
      <c r="A56" s="33">
        <v>52</v>
      </c>
      <c r="B56" s="4" t="s">
        <v>170</v>
      </c>
      <c r="C56" s="4" t="s">
        <v>171</v>
      </c>
      <c r="D56" s="30" t="s">
        <v>875</v>
      </c>
      <c r="E56" s="7">
        <v>1047</v>
      </c>
      <c r="F56" s="10"/>
      <c r="M56" s="9"/>
      <c r="N56" s="7"/>
      <c r="P56" s="5">
        <v>519</v>
      </c>
      <c r="Q56" s="5">
        <v>2</v>
      </c>
      <c r="R56" s="5">
        <v>528</v>
      </c>
      <c r="S56" s="5">
        <v>6</v>
      </c>
      <c r="T56" s="5">
        <v>1047</v>
      </c>
      <c r="U56" s="5">
        <v>8</v>
      </c>
      <c r="V56" s="5"/>
      <c r="W56" s="7">
        <v>1047</v>
      </c>
      <c r="Y56" s="5">
        <v>0</v>
      </c>
      <c r="Z56" s="5"/>
      <c r="AA56" s="5"/>
      <c r="AB56" s="5"/>
      <c r="AC56" s="5"/>
      <c r="AD56" s="5"/>
      <c r="AE56" s="5"/>
      <c r="AF56" s="7"/>
      <c r="AG56" s="7">
        <v>0</v>
      </c>
      <c r="AI56" s="1">
        <f t="shared" si="2"/>
        <v>1047</v>
      </c>
      <c r="AJ56" s="35">
        <f t="shared" si="3"/>
        <v>209.4</v>
      </c>
    </row>
    <row r="57" spans="1:36" x14ac:dyDescent="0.35">
      <c r="A57" s="33">
        <v>53</v>
      </c>
      <c r="B57" s="4" t="s">
        <v>172</v>
      </c>
      <c r="C57" s="4" t="s">
        <v>173</v>
      </c>
      <c r="D57" s="30" t="s">
        <v>876</v>
      </c>
      <c r="E57" s="7">
        <v>1044</v>
      </c>
      <c r="F57" s="10"/>
      <c r="M57" s="9"/>
      <c r="N57" s="7"/>
      <c r="P57" s="5">
        <v>528</v>
      </c>
      <c r="Q57" s="5">
        <v>5</v>
      </c>
      <c r="R57" s="5">
        <v>516</v>
      </c>
      <c r="S57" s="5">
        <v>6</v>
      </c>
      <c r="T57" s="5">
        <v>1044</v>
      </c>
      <c r="U57" s="5">
        <v>11</v>
      </c>
      <c r="V57" s="5"/>
      <c r="W57" s="7">
        <v>1044</v>
      </c>
      <c r="Y57" s="5">
        <v>0</v>
      </c>
      <c r="Z57" s="5"/>
      <c r="AA57" s="5"/>
      <c r="AB57" s="5"/>
      <c r="AC57" s="5"/>
      <c r="AD57" s="5"/>
      <c r="AE57" s="5"/>
      <c r="AF57" s="7"/>
      <c r="AG57" s="7">
        <v>0</v>
      </c>
      <c r="AI57" s="1">
        <f t="shared" si="2"/>
        <v>1044</v>
      </c>
      <c r="AJ57" s="35">
        <f t="shared" si="3"/>
        <v>208.8</v>
      </c>
    </row>
    <row r="58" spans="1:36" x14ac:dyDescent="0.35">
      <c r="A58" s="33">
        <v>54</v>
      </c>
      <c r="B58" s="4" t="s">
        <v>174</v>
      </c>
      <c r="C58" s="4" t="s">
        <v>175</v>
      </c>
      <c r="D58" s="30" t="s">
        <v>877</v>
      </c>
      <c r="E58" s="7">
        <v>1023</v>
      </c>
      <c r="F58" s="10"/>
      <c r="M58" s="9"/>
      <c r="N58" s="7"/>
      <c r="P58" s="5">
        <v>510</v>
      </c>
      <c r="Q58" s="5">
        <v>7</v>
      </c>
      <c r="R58" s="5">
        <v>513</v>
      </c>
      <c r="S58" s="5">
        <v>5</v>
      </c>
      <c r="T58" s="5">
        <v>1023</v>
      </c>
      <c r="U58" s="5">
        <v>12</v>
      </c>
      <c r="V58" s="5"/>
      <c r="W58" s="7">
        <v>1023</v>
      </c>
      <c r="Y58" s="5">
        <v>0</v>
      </c>
      <c r="Z58" s="5"/>
      <c r="AA58" s="5"/>
      <c r="AB58" s="5"/>
      <c r="AC58" s="5"/>
      <c r="AD58" s="5"/>
      <c r="AE58" s="5"/>
      <c r="AF58" s="7"/>
      <c r="AG58" s="7">
        <v>0</v>
      </c>
      <c r="AI58" s="1">
        <f t="shared" si="2"/>
        <v>1023</v>
      </c>
      <c r="AJ58" s="35">
        <f t="shared" si="3"/>
        <v>204.6</v>
      </c>
    </row>
    <row r="59" spans="1:36" x14ac:dyDescent="0.35">
      <c r="A59" s="33">
        <v>55</v>
      </c>
      <c r="B59" s="4" t="s">
        <v>176</v>
      </c>
      <c r="C59" s="4" t="s">
        <v>177</v>
      </c>
      <c r="D59" s="30" t="s">
        <v>878</v>
      </c>
      <c r="E59" s="7">
        <v>1020</v>
      </c>
      <c r="F59" s="10"/>
      <c r="M59" s="9"/>
      <c r="N59" s="7"/>
      <c r="P59" s="5">
        <v>507</v>
      </c>
      <c r="Q59" s="5">
        <v>5</v>
      </c>
      <c r="R59" s="5">
        <v>513</v>
      </c>
      <c r="S59" s="5">
        <v>6</v>
      </c>
      <c r="T59" s="5">
        <v>1020</v>
      </c>
      <c r="U59" s="5">
        <v>11</v>
      </c>
      <c r="V59" s="5"/>
      <c r="W59" s="7">
        <v>1020</v>
      </c>
      <c r="Y59" s="5">
        <v>0</v>
      </c>
      <c r="Z59" s="5"/>
      <c r="AA59" s="5"/>
      <c r="AB59" s="5"/>
      <c r="AC59" s="5"/>
      <c r="AD59" s="5"/>
      <c r="AE59" s="5"/>
      <c r="AF59" s="7"/>
      <c r="AG59" s="7">
        <v>0</v>
      </c>
      <c r="AI59" s="1">
        <f t="shared" si="2"/>
        <v>1020</v>
      </c>
      <c r="AJ59" s="35">
        <f t="shared" si="3"/>
        <v>204</v>
      </c>
    </row>
    <row r="60" spans="1:36" x14ac:dyDescent="0.35">
      <c r="A60" s="33">
        <v>56</v>
      </c>
      <c r="B60" s="4" t="s">
        <v>178</v>
      </c>
      <c r="C60" s="4" t="s">
        <v>168</v>
      </c>
      <c r="D60" s="30" t="s">
        <v>879</v>
      </c>
      <c r="E60" s="7">
        <v>1014</v>
      </c>
      <c r="F60" s="10"/>
      <c r="M60" s="9"/>
      <c r="N60" s="7"/>
      <c r="P60" s="5">
        <v>506</v>
      </c>
      <c r="Q60" s="5">
        <v>1</v>
      </c>
      <c r="R60" s="5">
        <v>508</v>
      </c>
      <c r="S60" s="5">
        <v>6</v>
      </c>
      <c r="T60" s="5">
        <v>1014</v>
      </c>
      <c r="U60" s="5">
        <v>7</v>
      </c>
      <c r="V60" s="5"/>
      <c r="W60" s="7">
        <v>1014</v>
      </c>
      <c r="Y60" s="5">
        <v>0</v>
      </c>
      <c r="Z60" s="5"/>
      <c r="AA60" s="5"/>
      <c r="AB60" s="5"/>
      <c r="AC60" s="5"/>
      <c r="AD60" s="5"/>
      <c r="AE60" s="5"/>
      <c r="AF60" s="7"/>
      <c r="AG60" s="7">
        <v>0</v>
      </c>
      <c r="AI60" s="1">
        <f t="shared" si="2"/>
        <v>1014</v>
      </c>
      <c r="AJ60" s="35">
        <f t="shared" si="3"/>
        <v>202.8</v>
      </c>
    </row>
    <row r="61" spans="1:36" x14ac:dyDescent="0.35">
      <c r="A61" s="33">
        <v>57</v>
      </c>
      <c r="B61" s="4" t="s">
        <v>179</v>
      </c>
      <c r="C61" s="4" t="s">
        <v>180</v>
      </c>
      <c r="D61" s="30" t="s">
        <v>880</v>
      </c>
      <c r="E61" s="7">
        <v>1002</v>
      </c>
      <c r="F61" s="10"/>
      <c r="M61" s="9"/>
      <c r="N61" s="7"/>
      <c r="P61" s="5">
        <v>492</v>
      </c>
      <c r="Q61" s="5">
        <v>0</v>
      </c>
      <c r="R61" s="5">
        <v>510</v>
      </c>
      <c r="S61" s="5">
        <v>6</v>
      </c>
      <c r="T61" s="5">
        <v>1002</v>
      </c>
      <c r="U61" s="5">
        <v>6</v>
      </c>
      <c r="V61" s="5"/>
      <c r="W61" s="7">
        <v>1002</v>
      </c>
      <c r="Y61" s="5">
        <v>0</v>
      </c>
      <c r="Z61" s="5"/>
      <c r="AA61" s="5"/>
      <c r="AB61" s="5"/>
      <c r="AC61" s="5"/>
      <c r="AD61" s="5"/>
      <c r="AE61" s="5"/>
      <c r="AF61" s="7"/>
      <c r="AG61" s="7">
        <v>0</v>
      </c>
      <c r="AI61" s="1">
        <f t="shared" si="2"/>
        <v>1002</v>
      </c>
      <c r="AJ61" s="35">
        <f t="shared" si="3"/>
        <v>200.4</v>
      </c>
    </row>
    <row r="62" spans="1:36" x14ac:dyDescent="0.35">
      <c r="A62" s="33">
        <v>58</v>
      </c>
      <c r="B62" s="4" t="s">
        <v>181</v>
      </c>
      <c r="C62" s="4" t="s">
        <v>182</v>
      </c>
      <c r="D62" s="30" t="s">
        <v>881</v>
      </c>
      <c r="E62" s="7">
        <v>993</v>
      </c>
      <c r="F62" s="10"/>
      <c r="M62" s="9"/>
      <c r="N62" s="7"/>
      <c r="P62" s="5">
        <v>504</v>
      </c>
      <c r="Q62" s="5">
        <v>0</v>
      </c>
      <c r="R62" s="5">
        <v>489</v>
      </c>
      <c r="S62" s="5">
        <v>5</v>
      </c>
      <c r="T62" s="5">
        <v>993</v>
      </c>
      <c r="U62" s="5">
        <v>5</v>
      </c>
      <c r="V62" s="5"/>
      <c r="W62" s="7">
        <v>993</v>
      </c>
      <c r="Y62" s="5">
        <v>0</v>
      </c>
      <c r="Z62" s="5"/>
      <c r="AA62" s="5"/>
      <c r="AB62" s="5"/>
      <c r="AC62" s="5"/>
      <c r="AD62" s="5"/>
      <c r="AE62" s="5"/>
      <c r="AF62" s="7"/>
      <c r="AG62" s="7">
        <v>0</v>
      </c>
      <c r="AI62" s="1">
        <f t="shared" si="2"/>
        <v>993</v>
      </c>
      <c r="AJ62" s="35">
        <f t="shared" si="3"/>
        <v>198.6</v>
      </c>
    </row>
    <row r="63" spans="1:36" x14ac:dyDescent="0.35">
      <c r="A63" s="33">
        <v>59</v>
      </c>
      <c r="B63" s="6" t="s">
        <v>57</v>
      </c>
      <c r="C63" s="6" t="s">
        <v>56</v>
      </c>
      <c r="D63" s="30" t="s">
        <v>891</v>
      </c>
      <c r="E63" s="7">
        <v>987</v>
      </c>
      <c r="R63" s="5">
        <v>0</v>
      </c>
      <c r="Y63" s="5">
        <v>499</v>
      </c>
      <c r="Z63" s="5">
        <v>4</v>
      </c>
      <c r="AA63" s="5">
        <v>488</v>
      </c>
      <c r="AB63" s="5">
        <v>2</v>
      </c>
      <c r="AC63" s="5">
        <v>987</v>
      </c>
      <c r="AD63" s="5">
        <v>6</v>
      </c>
      <c r="AE63" s="5"/>
      <c r="AG63" s="7">
        <v>987</v>
      </c>
      <c r="AI63" s="1">
        <f t="shared" si="2"/>
        <v>987</v>
      </c>
      <c r="AJ63" s="35">
        <f t="shared" si="3"/>
        <v>197.4</v>
      </c>
    </row>
    <row r="64" spans="1:36" x14ac:dyDescent="0.35">
      <c r="A64" s="33">
        <v>60</v>
      </c>
      <c r="B64" s="4" t="s">
        <v>89</v>
      </c>
      <c r="C64" s="4" t="s">
        <v>183</v>
      </c>
      <c r="D64" s="30" t="s">
        <v>882</v>
      </c>
      <c r="E64" s="7">
        <v>981</v>
      </c>
      <c r="F64" s="10"/>
      <c r="M64" s="9"/>
      <c r="N64" s="7"/>
      <c r="P64" s="5">
        <v>482</v>
      </c>
      <c r="Q64" s="5">
        <v>3</v>
      </c>
      <c r="R64" s="5">
        <v>499</v>
      </c>
      <c r="S64" s="5">
        <v>4</v>
      </c>
      <c r="T64" s="5">
        <v>981</v>
      </c>
      <c r="U64" s="5">
        <v>7</v>
      </c>
      <c r="V64" s="5"/>
      <c r="W64" s="7">
        <v>981</v>
      </c>
      <c r="Y64" s="5">
        <v>0</v>
      </c>
      <c r="Z64" s="5"/>
      <c r="AA64" s="5"/>
      <c r="AB64" s="5"/>
      <c r="AC64" s="5"/>
      <c r="AD64" s="5"/>
      <c r="AE64" s="5"/>
      <c r="AF64" s="7"/>
      <c r="AG64" s="7">
        <v>0</v>
      </c>
      <c r="AI64" s="1">
        <f t="shared" si="2"/>
        <v>981</v>
      </c>
      <c r="AJ64" s="35">
        <f t="shared" si="3"/>
        <v>196.2</v>
      </c>
    </row>
    <row r="65" spans="1:36" x14ac:dyDescent="0.35">
      <c r="A65" s="33">
        <v>61</v>
      </c>
      <c r="B65" s="4" t="s">
        <v>184</v>
      </c>
      <c r="C65" s="4" t="s">
        <v>185</v>
      </c>
      <c r="D65" s="30" t="s">
        <v>883</v>
      </c>
      <c r="E65" s="7">
        <v>978</v>
      </c>
      <c r="F65" s="10"/>
      <c r="M65" s="9"/>
      <c r="N65" s="7"/>
      <c r="P65" s="5">
        <v>484</v>
      </c>
      <c r="Q65" s="5">
        <v>1</v>
      </c>
      <c r="R65" s="5">
        <v>494</v>
      </c>
      <c r="S65" s="5">
        <v>2</v>
      </c>
      <c r="T65" s="5">
        <v>978</v>
      </c>
      <c r="U65" s="5">
        <v>3</v>
      </c>
      <c r="V65" s="5"/>
      <c r="W65" s="7">
        <v>978</v>
      </c>
      <c r="Y65" s="5">
        <v>0</v>
      </c>
      <c r="Z65" s="5"/>
      <c r="AA65" s="5"/>
      <c r="AB65" s="5"/>
      <c r="AC65" s="5"/>
      <c r="AD65" s="5"/>
      <c r="AE65" s="5"/>
      <c r="AF65" s="7"/>
      <c r="AG65" s="7">
        <v>0</v>
      </c>
      <c r="AI65" s="1">
        <f t="shared" si="2"/>
        <v>978</v>
      </c>
      <c r="AJ65" s="35">
        <f t="shared" si="3"/>
        <v>195.6</v>
      </c>
    </row>
    <row r="66" spans="1:36" x14ac:dyDescent="0.35">
      <c r="A66" s="33">
        <v>62</v>
      </c>
      <c r="B66" s="6" t="s">
        <v>819</v>
      </c>
      <c r="C66" s="6" t="s">
        <v>818</v>
      </c>
      <c r="D66" s="30" t="s">
        <v>890</v>
      </c>
      <c r="E66" s="7">
        <v>960</v>
      </c>
      <c r="R66" s="5">
        <v>0</v>
      </c>
      <c r="Y66" s="5">
        <v>500</v>
      </c>
      <c r="Z66" s="5">
        <v>3</v>
      </c>
      <c r="AA66" s="5">
        <v>460</v>
      </c>
      <c r="AB66" s="5">
        <v>1</v>
      </c>
      <c r="AC66" s="5">
        <v>960</v>
      </c>
      <c r="AD66" s="5">
        <v>4</v>
      </c>
      <c r="AE66" s="5"/>
      <c r="AG66" s="7">
        <v>960</v>
      </c>
      <c r="AI66" s="1">
        <f t="shared" si="2"/>
        <v>960</v>
      </c>
      <c r="AJ66" s="35">
        <f t="shared" si="3"/>
        <v>192</v>
      </c>
    </row>
    <row r="67" spans="1:36" x14ac:dyDescent="0.35">
      <c r="A67" s="33">
        <v>63</v>
      </c>
      <c r="B67" s="4" t="s">
        <v>54</v>
      </c>
      <c r="C67" s="4" t="s">
        <v>53</v>
      </c>
      <c r="D67" s="30" t="s">
        <v>884</v>
      </c>
      <c r="E67" s="7">
        <v>956</v>
      </c>
      <c r="G67" s="5">
        <v>485</v>
      </c>
      <c r="H67" s="5">
        <v>3</v>
      </c>
      <c r="I67" s="5">
        <v>471</v>
      </c>
      <c r="J67" s="5">
        <v>0</v>
      </c>
      <c r="K67" s="5">
        <v>956</v>
      </c>
      <c r="L67" s="5">
        <v>3</v>
      </c>
      <c r="M67" s="7"/>
      <c r="N67" s="7">
        <v>956</v>
      </c>
      <c r="R67" s="5">
        <v>0</v>
      </c>
      <c r="W67" s="7"/>
      <c r="Y67" s="5">
        <v>0</v>
      </c>
      <c r="Z67" s="5"/>
      <c r="AA67" s="5"/>
      <c r="AB67" s="5"/>
      <c r="AC67" s="5"/>
      <c r="AD67" s="5"/>
      <c r="AE67" s="5"/>
      <c r="AG67" s="7">
        <v>0</v>
      </c>
      <c r="AI67" s="1">
        <f t="shared" si="2"/>
        <v>956</v>
      </c>
      <c r="AJ67" s="35">
        <f t="shared" si="3"/>
        <v>191.2</v>
      </c>
    </row>
    <row r="68" spans="1:36" x14ac:dyDescent="0.35">
      <c r="A68" s="33">
        <v>64</v>
      </c>
      <c r="B68" s="4" t="s">
        <v>67</v>
      </c>
      <c r="C68" s="4" t="s">
        <v>124</v>
      </c>
      <c r="D68" s="30" t="s">
        <v>885</v>
      </c>
      <c r="E68" s="7">
        <v>945</v>
      </c>
      <c r="F68" s="10"/>
      <c r="M68" s="9"/>
      <c r="N68" s="7"/>
      <c r="P68" s="5">
        <v>482</v>
      </c>
      <c r="Q68" s="5">
        <v>3</v>
      </c>
      <c r="R68" s="5">
        <v>463</v>
      </c>
      <c r="S68" s="5">
        <v>2</v>
      </c>
      <c r="T68" s="5">
        <v>945</v>
      </c>
      <c r="U68" s="5">
        <v>5</v>
      </c>
      <c r="V68" s="5"/>
      <c r="W68" s="7">
        <v>945</v>
      </c>
      <c r="Y68" s="5">
        <v>0</v>
      </c>
      <c r="Z68" s="5"/>
      <c r="AA68" s="5"/>
      <c r="AB68" s="5"/>
      <c r="AC68" s="5"/>
      <c r="AD68" s="5"/>
      <c r="AE68" s="5"/>
      <c r="AF68" s="7"/>
      <c r="AG68" s="7">
        <v>0</v>
      </c>
      <c r="AI68" s="1">
        <f t="shared" si="2"/>
        <v>945</v>
      </c>
      <c r="AJ68" s="35">
        <f t="shared" si="3"/>
        <v>189</v>
      </c>
    </row>
    <row r="69" spans="1:36" x14ac:dyDescent="0.35">
      <c r="A69" s="33">
        <v>65</v>
      </c>
      <c r="B69" s="4" t="s">
        <v>109</v>
      </c>
      <c r="C69" s="4" t="s">
        <v>108</v>
      </c>
      <c r="D69" s="30" t="s">
        <v>886</v>
      </c>
      <c r="E69" s="7">
        <v>913</v>
      </c>
      <c r="G69" s="5">
        <v>454</v>
      </c>
      <c r="H69" s="5">
        <v>2</v>
      </c>
      <c r="I69" s="5">
        <v>459</v>
      </c>
      <c r="J69" s="5">
        <v>4</v>
      </c>
      <c r="K69" s="5">
        <v>913</v>
      </c>
      <c r="L69" s="5">
        <v>6</v>
      </c>
      <c r="M69" s="7"/>
      <c r="N69" s="7">
        <v>913</v>
      </c>
      <c r="R69" s="5">
        <v>0</v>
      </c>
      <c r="W69" s="7"/>
      <c r="Y69" s="5">
        <v>0</v>
      </c>
      <c r="Z69" s="5"/>
      <c r="AA69" s="5"/>
      <c r="AB69" s="5"/>
      <c r="AC69" s="5"/>
      <c r="AD69" s="5"/>
      <c r="AE69" s="5"/>
      <c r="AG69" s="7">
        <v>0</v>
      </c>
      <c r="AI69" s="1">
        <f t="shared" si="2"/>
        <v>913</v>
      </c>
      <c r="AJ69" s="35">
        <f t="shared" ref="AJ69:AJ71" si="4">AI69/5</f>
        <v>182.6</v>
      </c>
    </row>
    <row r="70" spans="1:36" x14ac:dyDescent="0.35">
      <c r="A70" s="33">
        <v>66</v>
      </c>
      <c r="B70" s="4" t="s">
        <v>186</v>
      </c>
      <c r="C70" s="4" t="s">
        <v>124</v>
      </c>
      <c r="D70" s="30" t="s">
        <v>887</v>
      </c>
      <c r="E70" s="7">
        <v>882</v>
      </c>
      <c r="F70" s="10"/>
      <c r="M70" s="9"/>
      <c r="N70" s="7"/>
      <c r="P70" s="5">
        <v>437</v>
      </c>
      <c r="Q70" s="5">
        <v>5</v>
      </c>
      <c r="R70" s="5">
        <v>445</v>
      </c>
      <c r="S70" s="5">
        <v>3</v>
      </c>
      <c r="T70" s="5">
        <v>882</v>
      </c>
      <c r="U70" s="5">
        <v>8</v>
      </c>
      <c r="V70" s="5"/>
      <c r="W70" s="7">
        <v>882</v>
      </c>
      <c r="Y70" s="5">
        <v>0</v>
      </c>
      <c r="Z70" s="5"/>
      <c r="AA70" s="5"/>
      <c r="AB70" s="5"/>
      <c r="AC70" s="5"/>
      <c r="AD70" s="5"/>
      <c r="AE70" s="5"/>
      <c r="AF70" s="7"/>
      <c r="AG70" s="7">
        <v>0</v>
      </c>
      <c r="AI70" s="1">
        <f t="shared" si="2"/>
        <v>882</v>
      </c>
      <c r="AJ70" s="35">
        <f t="shared" si="4"/>
        <v>176.4</v>
      </c>
    </row>
    <row r="71" spans="1:36" x14ac:dyDescent="0.35">
      <c r="A71" s="33">
        <v>67</v>
      </c>
      <c r="B71" s="6" t="s">
        <v>817</v>
      </c>
      <c r="C71" s="6" t="s">
        <v>816</v>
      </c>
      <c r="D71" s="30" t="s">
        <v>889</v>
      </c>
      <c r="E71" s="7">
        <v>473</v>
      </c>
      <c r="R71" s="5">
        <v>0</v>
      </c>
      <c r="Y71" s="5">
        <v>473</v>
      </c>
      <c r="Z71" s="5">
        <v>2</v>
      </c>
      <c r="AA71" s="5" t="s">
        <v>893</v>
      </c>
      <c r="AB71" s="5" t="s">
        <v>893</v>
      </c>
      <c r="AC71" s="5">
        <v>473</v>
      </c>
      <c r="AD71" s="5">
        <v>2</v>
      </c>
      <c r="AE71" s="5"/>
      <c r="AG71" s="7">
        <v>473</v>
      </c>
      <c r="AI71" s="1">
        <f t="shared" si="2"/>
        <v>473</v>
      </c>
      <c r="AJ71" s="35">
        <f t="shared" si="4"/>
        <v>94.6</v>
      </c>
    </row>
    <row r="72" spans="1:36" x14ac:dyDescent="0.35">
      <c r="AI72" s="1"/>
    </row>
    <row r="73" spans="1:36" x14ac:dyDescent="0.35">
      <c r="AI73" s="1"/>
    </row>
    <row r="74" spans="1:36" x14ac:dyDescent="0.35">
      <c r="AI74" s="1"/>
    </row>
  </sheetData>
  <sortState xmlns:xlrd2="http://schemas.microsoft.com/office/spreadsheetml/2017/richdata2" ref="B5:AJ12">
    <sortCondition descending="1" ref="AJ12"/>
  </sortState>
  <mergeCells count="3">
    <mergeCell ref="P2:W2"/>
    <mergeCell ref="G2:N2"/>
    <mergeCell ref="Y2:AG2"/>
  </mergeCells>
  <pageMargins left="0.7" right="0.7" top="0.75" bottom="0.75" header="0.3" footer="0.3"/>
  <pageSetup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3:K110"/>
  <sheetViews>
    <sheetView workbookViewId="0">
      <selection activeCell="G17" sqref="G17"/>
    </sheetView>
  </sheetViews>
  <sheetFormatPr defaultRowHeight="14.5" x14ac:dyDescent="0.35"/>
  <sheetData>
    <row r="63" spans="1:10" ht="15.5" x14ac:dyDescent="0.35">
      <c r="A63" s="40"/>
      <c r="B63" s="11"/>
      <c r="D63" s="41"/>
      <c r="E63" s="41"/>
      <c r="F63" s="41"/>
      <c r="G63" s="41"/>
      <c r="H63" s="41"/>
      <c r="I63" s="41"/>
      <c r="J63" s="41"/>
    </row>
    <row r="64" spans="1:10" ht="15.5" x14ac:dyDescent="0.35">
      <c r="A64" s="40"/>
      <c r="B64" s="11"/>
      <c r="D64" s="41"/>
      <c r="E64" s="41"/>
      <c r="F64" s="41"/>
      <c r="G64" s="41"/>
      <c r="H64" s="41"/>
      <c r="I64" s="41"/>
      <c r="J64" s="41"/>
    </row>
    <row r="65" spans="1:10" ht="15.5" x14ac:dyDescent="0.35">
      <c r="A65" s="40"/>
      <c r="B65" s="11"/>
      <c r="D65" s="41"/>
      <c r="E65" s="41"/>
      <c r="F65" s="41"/>
      <c r="G65" s="41"/>
      <c r="H65" s="41"/>
      <c r="I65" s="41"/>
      <c r="J65" s="41"/>
    </row>
    <row r="66" spans="1:10" ht="15.5" x14ac:dyDescent="0.35">
      <c r="A66" s="40"/>
      <c r="B66" s="11"/>
      <c r="D66" s="41"/>
      <c r="E66" s="41"/>
      <c r="F66" s="41"/>
      <c r="G66" s="41"/>
      <c r="H66" s="41"/>
      <c r="I66" s="41"/>
      <c r="J66" s="41"/>
    </row>
    <row r="67" spans="1:10" ht="15.5" x14ac:dyDescent="0.35">
      <c r="A67" s="40"/>
      <c r="B67" s="11"/>
      <c r="D67" s="41"/>
      <c r="E67" s="41"/>
      <c r="F67" s="41"/>
      <c r="G67" s="41"/>
      <c r="H67" s="41"/>
      <c r="I67" s="41"/>
      <c r="J67" s="41"/>
    </row>
    <row r="68" spans="1:10" ht="15.5" x14ac:dyDescent="0.35">
      <c r="A68" s="40"/>
      <c r="B68" s="11"/>
      <c r="D68" s="41"/>
      <c r="E68" s="41"/>
      <c r="F68" s="41"/>
      <c r="G68" s="41"/>
      <c r="H68" s="41"/>
      <c r="I68" s="41"/>
      <c r="J68" s="41"/>
    </row>
    <row r="69" spans="1:10" ht="15.5" x14ac:dyDescent="0.35">
      <c r="A69" s="40"/>
      <c r="B69" s="11"/>
      <c r="D69" s="41"/>
      <c r="E69" s="41"/>
      <c r="F69" s="41"/>
      <c r="G69" s="41"/>
      <c r="H69" s="41"/>
      <c r="I69" s="41"/>
      <c r="J69" s="41"/>
    </row>
    <row r="70" spans="1:10" ht="15.5" x14ac:dyDescent="0.35">
      <c r="A70" s="40"/>
      <c r="B70" s="11"/>
      <c r="D70" s="41"/>
      <c r="E70" s="41"/>
      <c r="F70" s="41"/>
      <c r="G70" s="41"/>
      <c r="H70" s="41"/>
      <c r="I70" s="41"/>
      <c r="J70" s="41"/>
    </row>
    <row r="71" spans="1:10" ht="15.5" x14ac:dyDescent="0.35">
      <c r="A71" s="40"/>
      <c r="B71" s="11"/>
      <c r="D71" s="41"/>
      <c r="E71" s="41"/>
      <c r="F71" s="41"/>
      <c r="G71" s="41"/>
      <c r="H71" s="41"/>
      <c r="I71" s="41"/>
      <c r="J71" s="41"/>
    </row>
    <row r="72" spans="1:10" ht="15.5" x14ac:dyDescent="0.35">
      <c r="A72" s="40"/>
      <c r="B72" s="11"/>
      <c r="D72" s="41"/>
      <c r="E72" s="41"/>
      <c r="F72" s="41"/>
      <c r="G72" s="41"/>
      <c r="H72" s="41"/>
      <c r="I72" s="41"/>
      <c r="J72" s="41"/>
    </row>
    <row r="73" spans="1:10" ht="15.5" x14ac:dyDescent="0.35">
      <c r="A73" s="40"/>
      <c r="B73" s="11"/>
      <c r="D73" s="41"/>
      <c r="E73" s="41"/>
      <c r="F73" s="41"/>
      <c r="G73" s="41"/>
      <c r="H73" s="41"/>
      <c r="I73" s="41"/>
      <c r="J73" s="41"/>
    </row>
    <row r="74" spans="1:10" ht="15.5" x14ac:dyDescent="0.35">
      <c r="A74" s="40"/>
      <c r="B74" s="11"/>
      <c r="D74" s="41"/>
      <c r="E74" s="41"/>
      <c r="F74" s="41"/>
      <c r="G74" s="41"/>
      <c r="H74" s="41"/>
      <c r="I74" s="41"/>
      <c r="J74" s="41"/>
    </row>
    <row r="75" spans="1:10" ht="15.5" x14ac:dyDescent="0.35">
      <c r="A75" s="40"/>
      <c r="B75" s="11"/>
      <c r="D75" s="41"/>
      <c r="E75" s="41"/>
      <c r="F75" s="41"/>
      <c r="G75" s="41"/>
      <c r="H75" s="41"/>
      <c r="I75" s="41"/>
      <c r="J75" s="41"/>
    </row>
    <row r="76" spans="1:10" ht="15.5" x14ac:dyDescent="0.35">
      <c r="A76" s="40"/>
      <c r="B76" s="11"/>
      <c r="D76" s="41"/>
      <c r="E76" s="41"/>
      <c r="F76" s="41"/>
      <c r="G76" s="41"/>
      <c r="H76" s="41"/>
      <c r="I76" s="41"/>
      <c r="J76" s="41"/>
    </row>
    <row r="77" spans="1:10" ht="15.5" x14ac:dyDescent="0.35">
      <c r="A77" s="40"/>
      <c r="B77" s="11"/>
      <c r="D77" s="41"/>
      <c r="E77" s="41"/>
      <c r="F77" s="41"/>
      <c r="G77" s="41"/>
      <c r="H77" s="41"/>
      <c r="I77" s="41"/>
      <c r="J77" s="41"/>
    </row>
    <row r="78" spans="1:10" ht="15.5" x14ac:dyDescent="0.35">
      <c r="A78" s="40"/>
      <c r="B78" s="11"/>
      <c r="D78" s="41"/>
      <c r="E78" s="41"/>
      <c r="F78" s="41"/>
      <c r="G78" s="41"/>
      <c r="H78" s="41"/>
      <c r="I78" s="41"/>
      <c r="J78" s="41"/>
    </row>
    <row r="79" spans="1:10" ht="15.5" x14ac:dyDescent="0.35">
      <c r="A79" s="40"/>
      <c r="B79" s="11"/>
      <c r="D79" s="41"/>
      <c r="E79" s="41"/>
      <c r="F79" s="41"/>
      <c r="G79" s="41"/>
      <c r="H79" s="41"/>
      <c r="I79" s="41"/>
      <c r="J79" s="41"/>
    </row>
    <row r="80" spans="1:10" ht="15.5" x14ac:dyDescent="0.35">
      <c r="A80" s="40"/>
      <c r="B80" s="11"/>
      <c r="D80" s="41"/>
      <c r="E80" s="41"/>
      <c r="F80" s="41"/>
      <c r="G80" s="41"/>
      <c r="H80" s="41"/>
      <c r="I80" s="41"/>
      <c r="J80" s="41"/>
    </row>
    <row r="81" spans="1:10" ht="15.5" x14ac:dyDescent="0.35">
      <c r="A81" s="40"/>
      <c r="B81" s="11"/>
      <c r="D81" s="41"/>
      <c r="E81" s="41"/>
      <c r="F81" s="41"/>
      <c r="G81" s="41"/>
      <c r="H81" s="41"/>
      <c r="I81" s="41"/>
      <c r="J81" s="41"/>
    </row>
    <row r="82" spans="1:10" ht="15.5" x14ac:dyDescent="0.35">
      <c r="A82" s="40"/>
      <c r="B82" s="11"/>
      <c r="D82" s="41"/>
      <c r="E82" s="41"/>
      <c r="F82" s="41"/>
      <c r="G82" s="41"/>
      <c r="H82" s="41"/>
      <c r="I82" s="41"/>
      <c r="J82" s="41"/>
    </row>
    <row r="83" spans="1:10" ht="15.5" x14ac:dyDescent="0.35">
      <c r="A83" s="40"/>
      <c r="B83" s="11"/>
      <c r="D83" s="41"/>
      <c r="E83" s="41"/>
      <c r="F83" s="41"/>
      <c r="G83" s="41"/>
      <c r="H83" s="41"/>
      <c r="I83" s="41"/>
      <c r="J83" s="41"/>
    </row>
    <row r="84" spans="1:10" ht="15.5" x14ac:dyDescent="0.35">
      <c r="A84" s="40"/>
      <c r="B84" s="11"/>
      <c r="D84" s="41"/>
      <c r="E84" s="41"/>
      <c r="F84" s="41"/>
      <c r="G84" s="41"/>
      <c r="H84" s="41"/>
      <c r="I84" s="41"/>
      <c r="J84" s="41"/>
    </row>
    <row r="85" spans="1:10" ht="15.5" x14ac:dyDescent="0.35">
      <c r="A85" s="11"/>
      <c r="B85" s="4"/>
      <c r="D85" s="41"/>
      <c r="E85" s="41"/>
      <c r="F85" s="41"/>
      <c r="G85" s="41"/>
      <c r="H85" s="41"/>
      <c r="I85" s="41"/>
      <c r="J85" s="41"/>
    </row>
    <row r="86" spans="1:10" ht="15.5" x14ac:dyDescent="0.35">
      <c r="A86" s="4"/>
      <c r="B86" s="4"/>
      <c r="D86" s="41"/>
      <c r="E86" s="41"/>
      <c r="F86" s="41"/>
      <c r="G86" s="41"/>
      <c r="H86" s="41"/>
      <c r="I86" s="41"/>
      <c r="J86" s="41"/>
    </row>
    <row r="87" spans="1:10" x14ac:dyDescent="0.35">
      <c r="D87" s="41"/>
      <c r="E87" s="41"/>
      <c r="F87" s="41"/>
      <c r="G87" s="41"/>
      <c r="H87" s="41"/>
      <c r="I87" s="41"/>
      <c r="J87" s="41"/>
    </row>
    <row r="88" spans="1:10" ht="15.5" x14ac:dyDescent="0.35">
      <c r="A88" s="11"/>
      <c r="B88" s="6"/>
      <c r="D88" s="41"/>
      <c r="E88" s="41"/>
      <c r="F88" s="41"/>
      <c r="G88" s="41"/>
      <c r="H88" s="41"/>
      <c r="I88" s="41"/>
      <c r="J88" s="41"/>
    </row>
    <row r="89" spans="1:10" ht="15.5" x14ac:dyDescent="0.35">
      <c r="A89" s="11"/>
      <c r="B89" s="6"/>
      <c r="D89" s="41"/>
      <c r="E89" s="41"/>
      <c r="F89" s="41"/>
      <c r="G89" s="41"/>
      <c r="H89" s="41"/>
      <c r="I89" s="41"/>
      <c r="J89" s="41"/>
    </row>
    <row r="90" spans="1:10" ht="15.5" x14ac:dyDescent="0.35">
      <c r="A90" s="11"/>
      <c r="B90" s="6"/>
      <c r="D90" s="41"/>
      <c r="E90" s="41"/>
      <c r="F90" s="41"/>
      <c r="G90" s="41"/>
      <c r="H90" s="41"/>
      <c r="I90" s="41"/>
      <c r="J90" s="41"/>
    </row>
    <row r="91" spans="1:10" ht="15.5" x14ac:dyDescent="0.35">
      <c r="A91" s="11"/>
      <c r="B91" s="6"/>
      <c r="D91" s="41"/>
      <c r="E91" s="41"/>
      <c r="F91" s="41"/>
      <c r="G91" s="41"/>
      <c r="H91" s="41"/>
      <c r="I91" s="41"/>
      <c r="J91" s="41"/>
    </row>
    <row r="92" spans="1:10" ht="15.5" x14ac:dyDescent="0.35">
      <c r="A92" s="11"/>
      <c r="B92" s="6"/>
      <c r="D92" s="41"/>
      <c r="E92" s="41"/>
      <c r="F92" s="41"/>
      <c r="G92" s="41"/>
      <c r="H92" s="41"/>
      <c r="I92" s="41"/>
      <c r="J92" s="41"/>
    </row>
    <row r="93" spans="1:10" ht="15.5" x14ac:dyDescent="0.35">
      <c r="A93" s="11"/>
      <c r="B93" s="6"/>
      <c r="D93" s="41"/>
      <c r="E93" s="41"/>
      <c r="F93" s="41"/>
      <c r="G93" s="41"/>
      <c r="H93" s="41"/>
      <c r="I93" s="41"/>
      <c r="J93" s="41"/>
    </row>
    <row r="94" spans="1:10" ht="15.5" x14ac:dyDescent="0.35">
      <c r="A94" s="11"/>
      <c r="B94" s="6"/>
      <c r="D94" s="41"/>
      <c r="E94" s="41"/>
      <c r="F94" s="41"/>
      <c r="G94" s="41"/>
      <c r="H94" s="41"/>
      <c r="I94" s="41"/>
      <c r="J94" s="41"/>
    </row>
    <row r="95" spans="1:10" ht="15.5" x14ac:dyDescent="0.35">
      <c r="A95" s="11"/>
      <c r="B95" s="6"/>
      <c r="D95" s="41"/>
      <c r="E95" s="41"/>
      <c r="F95" s="41"/>
      <c r="G95" s="41"/>
      <c r="H95" s="41"/>
      <c r="I95" s="41"/>
      <c r="J95" s="41"/>
    </row>
    <row r="96" spans="1:10" ht="15.5" x14ac:dyDescent="0.35">
      <c r="A96" s="11"/>
      <c r="B96" s="6"/>
      <c r="D96" s="41"/>
      <c r="E96" s="41"/>
      <c r="F96" s="41"/>
      <c r="G96" s="41"/>
      <c r="H96" s="41"/>
      <c r="I96" s="41"/>
      <c r="J96" s="41"/>
    </row>
    <row r="97" spans="1:11" ht="15.5" x14ac:dyDescent="0.35">
      <c r="A97" s="11"/>
      <c r="B97" s="6"/>
      <c r="D97" s="41"/>
      <c r="E97" s="41"/>
      <c r="F97" s="41"/>
      <c r="G97" s="41"/>
      <c r="H97" s="41"/>
      <c r="I97" s="41"/>
      <c r="J97" s="41"/>
    </row>
    <row r="98" spans="1:11" ht="15.5" x14ac:dyDescent="0.35">
      <c r="A98" s="11"/>
      <c r="B98" s="6"/>
      <c r="D98" s="7"/>
      <c r="E98" s="7"/>
      <c r="F98" s="7"/>
      <c r="G98" s="7"/>
      <c r="H98" s="7"/>
      <c r="I98" s="7"/>
      <c r="J98" s="7"/>
      <c r="K98" s="7"/>
    </row>
    <row r="99" spans="1:11" ht="15.5" x14ac:dyDescent="0.35">
      <c r="A99" s="11"/>
      <c r="B99" s="6"/>
      <c r="D99" s="7"/>
      <c r="E99" s="7"/>
      <c r="F99" s="7"/>
      <c r="G99" s="7"/>
      <c r="H99" s="7"/>
      <c r="I99" s="7"/>
      <c r="J99" s="7"/>
      <c r="K99" s="7"/>
    </row>
    <row r="100" spans="1:11" ht="15.5" x14ac:dyDescent="0.35">
      <c r="A100" s="11"/>
      <c r="B100" s="6"/>
      <c r="D100" s="7"/>
      <c r="E100" s="7"/>
      <c r="F100" s="7"/>
      <c r="G100" s="7"/>
      <c r="H100" s="7"/>
      <c r="I100" s="7"/>
      <c r="J100" s="7"/>
      <c r="K100" s="7"/>
    </row>
    <row r="101" spans="1:11" ht="15.5" x14ac:dyDescent="0.35">
      <c r="A101" s="11"/>
      <c r="B101" s="6"/>
      <c r="D101" s="7"/>
      <c r="E101" s="7"/>
      <c r="F101" s="7"/>
      <c r="G101" s="7"/>
      <c r="H101" s="7"/>
      <c r="I101" s="7"/>
      <c r="J101" s="7"/>
      <c r="K101" s="7"/>
    </row>
    <row r="102" spans="1:11" ht="15.5" x14ac:dyDescent="0.35">
      <c r="A102" s="11"/>
      <c r="B102" s="6"/>
      <c r="D102" s="7"/>
      <c r="E102" s="7"/>
      <c r="F102" s="7"/>
      <c r="G102" s="7"/>
      <c r="H102" s="7"/>
      <c r="I102" s="7"/>
      <c r="J102" s="7"/>
      <c r="K102" s="7"/>
    </row>
    <row r="103" spans="1:11" ht="15.5" x14ac:dyDescent="0.35">
      <c r="A103" s="11"/>
      <c r="B103" s="6"/>
      <c r="D103" s="7"/>
      <c r="E103" s="7"/>
      <c r="F103" s="7"/>
      <c r="G103" s="7"/>
      <c r="H103" s="7"/>
      <c r="I103" s="7"/>
      <c r="J103" s="7"/>
      <c r="K103" s="7"/>
    </row>
    <row r="104" spans="1:11" ht="15.5" x14ac:dyDescent="0.35">
      <c r="A104" s="11"/>
      <c r="B104" s="6"/>
      <c r="D104" s="7"/>
      <c r="E104" s="7"/>
      <c r="F104" s="7"/>
      <c r="G104" s="7"/>
      <c r="H104" s="7"/>
      <c r="I104" s="7"/>
      <c r="J104" s="7"/>
      <c r="K104" s="7"/>
    </row>
    <row r="105" spans="1:11" ht="15.5" x14ac:dyDescent="0.35">
      <c r="A105" s="11"/>
      <c r="B105" s="6"/>
      <c r="D105" s="7"/>
      <c r="E105" s="7"/>
      <c r="F105" s="7"/>
      <c r="G105" s="7"/>
      <c r="H105" s="7"/>
      <c r="I105" s="7"/>
      <c r="J105" s="7"/>
      <c r="K105" s="7"/>
    </row>
    <row r="106" spans="1:11" ht="15.5" x14ac:dyDescent="0.35">
      <c r="A106" s="11"/>
      <c r="B106" s="6"/>
      <c r="D106" s="7"/>
      <c r="E106" s="7"/>
      <c r="F106" s="7"/>
      <c r="G106" s="7"/>
      <c r="H106" s="7"/>
      <c r="I106" s="7"/>
      <c r="J106" s="7"/>
      <c r="K106" s="7"/>
    </row>
    <row r="107" spans="1:11" ht="15.5" x14ac:dyDescent="0.35">
      <c r="A107" s="4"/>
      <c r="B107" s="4"/>
      <c r="D107" s="7"/>
      <c r="E107" s="7"/>
      <c r="F107" s="7"/>
      <c r="G107" s="7"/>
      <c r="H107" s="7"/>
      <c r="I107" s="7"/>
      <c r="J107" s="7"/>
      <c r="K107" s="7"/>
    </row>
    <row r="108" spans="1:11" ht="15.5" x14ac:dyDescent="0.35">
      <c r="A108" s="4"/>
      <c r="B108" s="4"/>
      <c r="D108" s="7"/>
      <c r="E108" s="7"/>
      <c r="F108" s="7"/>
      <c r="G108" s="7"/>
      <c r="H108" s="7"/>
      <c r="I108" s="7"/>
      <c r="J108" s="7"/>
      <c r="K108" s="7"/>
    </row>
    <row r="109" spans="1:11" ht="15.5" x14ac:dyDescent="0.35">
      <c r="A109" s="11"/>
      <c r="B109" s="6"/>
      <c r="D109" s="7"/>
      <c r="E109" s="7"/>
      <c r="F109" s="7"/>
      <c r="G109" s="7"/>
      <c r="H109" s="7"/>
      <c r="I109" s="7"/>
      <c r="J109" s="7"/>
      <c r="K109" s="7"/>
    </row>
    <row r="110" spans="1:11" ht="15.5" x14ac:dyDescent="0.35">
      <c r="A110" s="4"/>
      <c r="B110" s="4"/>
      <c r="D110" s="7"/>
      <c r="E110" s="7"/>
      <c r="F110" s="7"/>
      <c r="G110" s="7"/>
      <c r="H110" s="7"/>
      <c r="I110" s="7"/>
      <c r="J110" s="7"/>
      <c r="K110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I90"/>
  <sheetViews>
    <sheetView workbookViewId="0">
      <selection activeCell="N12" sqref="N12"/>
    </sheetView>
  </sheetViews>
  <sheetFormatPr defaultColWidth="8.7265625" defaultRowHeight="15.5" x14ac:dyDescent="0.35"/>
  <cols>
    <col min="1" max="1" width="14.36328125" style="4" bestFit="1" customWidth="1"/>
    <col min="2" max="2" width="16.7265625" style="4" bestFit="1" customWidth="1"/>
    <col min="3" max="3" width="7.54296875" style="5" bestFit="1" customWidth="1"/>
    <col min="4" max="4" width="2.7265625" style="4" customWidth="1"/>
    <col min="5" max="5" width="6.7265625" style="4" bestFit="1" customWidth="1"/>
    <col min="6" max="6" width="3.36328125" style="4" bestFit="1" customWidth="1"/>
    <col min="7" max="7" width="7.54296875" style="4" customWidth="1"/>
    <col min="8" max="8" width="3.36328125" style="4" bestFit="1" customWidth="1"/>
    <col min="9" max="9" width="4" style="4" bestFit="1" customWidth="1"/>
    <col min="10" max="10" width="7.54296875" style="4" bestFit="1" customWidth="1"/>
    <col min="11" max="11" width="1.54296875" style="4" customWidth="1"/>
    <col min="12" max="12" width="6.7265625" style="4" bestFit="1" customWidth="1"/>
    <col min="13" max="13" width="3.36328125" style="4" bestFit="1" customWidth="1"/>
    <col min="14" max="14" width="7.36328125" style="4" bestFit="1" customWidth="1"/>
    <col min="15" max="15" width="3.36328125" style="4" bestFit="1" customWidth="1"/>
    <col min="16" max="16" width="7.54296875" style="4" customWidth="1"/>
    <col min="17" max="17" width="3.54296875" style="4" bestFit="1" customWidth="1"/>
    <col min="18" max="18" width="4" style="4" bestFit="1" customWidth="1"/>
    <col min="19" max="19" width="7.54296875" style="4" bestFit="1" customWidth="1"/>
    <col min="20" max="20" width="2.7265625" style="4" customWidth="1"/>
    <col min="21" max="21" width="6.7265625" style="4" customWidth="1"/>
    <col min="22" max="22" width="3.81640625" style="4" customWidth="1"/>
    <col min="23" max="23" width="7.36328125" style="4" customWidth="1"/>
    <col min="24" max="24" width="3.81640625" style="4" customWidth="1"/>
    <col min="25" max="25" width="7.453125" style="4" customWidth="1"/>
    <col min="26" max="26" width="4" style="4" customWidth="1"/>
    <col min="27" max="27" width="6.1796875" style="4" customWidth="1"/>
    <col min="28" max="28" width="3.81640625" style="4" customWidth="1"/>
    <col min="29" max="29" width="7.54296875" style="4" bestFit="1" customWidth="1"/>
    <col min="30" max="30" width="3" style="4" customWidth="1"/>
    <col min="31" max="31" width="15.81640625" style="4" customWidth="1"/>
    <col min="32" max="32" width="9.6328125" style="10" bestFit="1" customWidth="1"/>
    <col min="33" max="33" width="4.81640625" style="4" customWidth="1"/>
    <col min="34" max="34" width="6" style="4" customWidth="1"/>
    <col min="35" max="35" width="6.36328125" style="19" bestFit="1" customWidth="1"/>
    <col min="36" max="16384" width="8.7265625" style="4"/>
  </cols>
  <sheetData>
    <row r="1" spans="1:35" x14ac:dyDescent="0.35">
      <c r="E1" s="7"/>
      <c r="F1" s="7"/>
      <c r="G1" s="7"/>
      <c r="H1" s="7"/>
      <c r="I1" s="7"/>
      <c r="J1" s="7"/>
    </row>
    <row r="2" spans="1:35" x14ac:dyDescent="0.35">
      <c r="E2" s="54" t="s">
        <v>1</v>
      </c>
      <c r="F2" s="54"/>
      <c r="G2" s="54"/>
      <c r="H2" s="54"/>
      <c r="I2" s="54"/>
      <c r="J2" s="54"/>
      <c r="L2" s="54" t="s">
        <v>115</v>
      </c>
      <c r="M2" s="54"/>
      <c r="N2" s="54"/>
      <c r="O2" s="54"/>
      <c r="P2" s="54"/>
      <c r="Q2" s="54"/>
      <c r="R2" s="54"/>
      <c r="S2" s="54"/>
      <c r="U2" s="54" t="s">
        <v>806</v>
      </c>
      <c r="V2" s="54"/>
      <c r="W2" s="54"/>
      <c r="X2" s="54"/>
      <c r="Y2" s="54"/>
      <c r="Z2" s="54"/>
      <c r="AA2" s="54"/>
      <c r="AB2" s="54"/>
      <c r="AC2" s="54"/>
      <c r="AD2" s="16"/>
    </row>
    <row r="4" spans="1:35" ht="46.5" x14ac:dyDescent="0.35">
      <c r="A4" s="22" t="s">
        <v>3</v>
      </c>
      <c r="B4" s="22" t="s">
        <v>2</v>
      </c>
      <c r="C4" s="37" t="s">
        <v>116</v>
      </c>
      <c r="D4" s="3"/>
      <c r="E4" s="3" t="s">
        <v>499</v>
      </c>
      <c r="F4" s="23" t="s">
        <v>5</v>
      </c>
      <c r="G4" s="3" t="s">
        <v>500</v>
      </c>
      <c r="H4" s="23" t="s">
        <v>6</v>
      </c>
      <c r="I4" s="3" t="s">
        <v>122</v>
      </c>
      <c r="J4" s="34" t="s">
        <v>187</v>
      </c>
      <c r="L4" s="23" t="s">
        <v>499</v>
      </c>
      <c r="M4" s="23" t="s">
        <v>5</v>
      </c>
      <c r="N4" s="23" t="s">
        <v>632</v>
      </c>
      <c r="O4" s="23" t="s">
        <v>6</v>
      </c>
      <c r="P4" s="23" t="s">
        <v>616</v>
      </c>
      <c r="Q4" s="23" t="s">
        <v>7</v>
      </c>
      <c r="R4" s="23" t="s">
        <v>122</v>
      </c>
      <c r="S4" s="52" t="s">
        <v>187</v>
      </c>
      <c r="U4" s="23" t="s">
        <v>499</v>
      </c>
      <c r="V4" s="23" t="s">
        <v>5</v>
      </c>
      <c r="W4" s="23" t="s">
        <v>632</v>
      </c>
      <c r="X4" s="23" t="s">
        <v>6</v>
      </c>
      <c r="Y4" s="23" t="s">
        <v>1015</v>
      </c>
      <c r="Z4" s="23" t="s">
        <v>7</v>
      </c>
      <c r="AA4" s="23" t="s">
        <v>120</v>
      </c>
      <c r="AB4" s="23" t="s">
        <v>122</v>
      </c>
      <c r="AC4" s="52" t="s">
        <v>187</v>
      </c>
      <c r="AD4" s="23"/>
      <c r="AE4" s="29" t="s">
        <v>633</v>
      </c>
      <c r="AF4" s="34" t="s">
        <v>892</v>
      </c>
      <c r="AG4" s="37" t="s">
        <v>1025</v>
      </c>
      <c r="AH4" s="37" t="s">
        <v>1023</v>
      </c>
      <c r="AI4" s="34" t="s">
        <v>1024</v>
      </c>
    </row>
    <row r="5" spans="1:35" x14ac:dyDescent="0.35">
      <c r="A5" s="24" t="s">
        <v>268</v>
      </c>
      <c r="B5" s="24" t="s">
        <v>216</v>
      </c>
      <c r="C5" s="48">
        <f>J5+S5+AC5</f>
        <v>3542.5</v>
      </c>
      <c r="E5" s="7">
        <v>582</v>
      </c>
      <c r="F5" s="5">
        <v>31</v>
      </c>
      <c r="G5" s="7">
        <v>590</v>
      </c>
      <c r="H5" s="5">
        <v>32</v>
      </c>
      <c r="I5" s="10">
        <v>4</v>
      </c>
      <c r="J5" s="10">
        <f>E5+G5+I5</f>
        <v>1176</v>
      </c>
      <c r="L5" s="5">
        <v>593</v>
      </c>
      <c r="M5" s="5">
        <v>37</v>
      </c>
      <c r="N5" s="5">
        <v>594</v>
      </c>
      <c r="O5" s="5">
        <v>46</v>
      </c>
      <c r="P5" s="5">
        <v>1187</v>
      </c>
      <c r="Q5" s="5">
        <f>O5+M5</f>
        <v>83</v>
      </c>
      <c r="R5" s="10">
        <v>3.5</v>
      </c>
      <c r="S5" s="10">
        <v>1190.5</v>
      </c>
      <c r="U5" s="5">
        <v>592</v>
      </c>
      <c r="V5" s="5">
        <v>30</v>
      </c>
      <c r="W5" s="5">
        <v>582</v>
      </c>
      <c r="X5" s="47">
        <v>26</v>
      </c>
      <c r="Y5" s="5">
        <f>U5+W5</f>
        <v>1174</v>
      </c>
      <c r="Z5" s="5">
        <f>V5+X5</f>
        <v>56</v>
      </c>
      <c r="AA5" s="10">
        <v>418.1</v>
      </c>
      <c r="AB5" s="10">
        <v>2</v>
      </c>
      <c r="AC5" s="10">
        <f>SUM(U5+W5+AB5)</f>
        <v>1176</v>
      </c>
      <c r="AD5" s="10"/>
      <c r="AE5" s="10">
        <f>SUM(E5,G5,L5,N5,U5,W5)-MIN(E5,G5,L5,N5,U5,W5)+I5+R5+AB5</f>
        <v>2960.5</v>
      </c>
      <c r="AF5" s="10">
        <f>AE5/5</f>
        <v>592.1</v>
      </c>
      <c r="AG5" s="56">
        <f>SUM(F5,H5,M5,O5,V5)</f>
        <v>176</v>
      </c>
      <c r="AH5" s="7">
        <f>MAX(E5,G5,L5,N5,U3,W5)</f>
        <v>594</v>
      </c>
      <c r="AI5" s="10">
        <f>SUM(I5,R5,AB5)</f>
        <v>9.5</v>
      </c>
    </row>
    <row r="6" spans="1:35" x14ac:dyDescent="0.35">
      <c r="A6" s="24" t="s">
        <v>267</v>
      </c>
      <c r="B6" s="24" t="s">
        <v>219</v>
      </c>
      <c r="C6" s="48">
        <f>J6+S6+AC6</f>
        <v>3546.5</v>
      </c>
      <c r="E6" s="7">
        <v>586</v>
      </c>
      <c r="F6" s="47">
        <v>29</v>
      </c>
      <c r="G6" s="7">
        <v>591</v>
      </c>
      <c r="H6" s="5">
        <v>35</v>
      </c>
      <c r="I6" s="10">
        <v>3.5</v>
      </c>
      <c r="J6" s="10">
        <f>E6+G6+I6</f>
        <v>1180.5</v>
      </c>
      <c r="L6" s="5">
        <v>590</v>
      </c>
      <c r="M6" s="5">
        <v>33</v>
      </c>
      <c r="N6" s="5">
        <v>589</v>
      </c>
      <c r="O6" s="5">
        <v>33</v>
      </c>
      <c r="P6" s="5">
        <v>1179</v>
      </c>
      <c r="Q6" s="5">
        <f>O6+M6</f>
        <v>66</v>
      </c>
      <c r="R6" s="10">
        <v>3</v>
      </c>
      <c r="S6" s="10">
        <v>1182</v>
      </c>
      <c r="U6" s="5">
        <v>592</v>
      </c>
      <c r="V6" s="5">
        <v>32</v>
      </c>
      <c r="W6" s="5">
        <v>589</v>
      </c>
      <c r="X6" s="5">
        <v>33</v>
      </c>
      <c r="Y6" s="5">
        <f>U6+W6</f>
        <v>1181</v>
      </c>
      <c r="Z6" s="5">
        <f>V6+X6</f>
        <v>65</v>
      </c>
      <c r="AA6" s="10">
        <v>441.6</v>
      </c>
      <c r="AB6" s="10">
        <v>3</v>
      </c>
      <c r="AC6" s="10">
        <f>SUM(U6+W6+AB6)</f>
        <v>1184</v>
      </c>
      <c r="AD6" s="10"/>
      <c r="AE6" s="10">
        <f>SUM(E6,G6,L6,N6,U6,W6)-MIN(E6,G6,L6,N6,U6,W6)+I6+R6+AB6</f>
        <v>2960.5</v>
      </c>
      <c r="AF6" s="10">
        <f>AE6/5</f>
        <v>592.1</v>
      </c>
      <c r="AG6" s="56">
        <f>SUM(H6,M6,O6,V6,X6)</f>
        <v>166</v>
      </c>
      <c r="AH6" s="7">
        <f>MAX(E6,G6,L6,N6,U4,W6)</f>
        <v>591</v>
      </c>
      <c r="AI6" s="10">
        <f>SUM(I6,R6,AB6)</f>
        <v>9.5</v>
      </c>
    </row>
    <row r="7" spans="1:35" x14ac:dyDescent="0.35">
      <c r="A7" s="24" t="s">
        <v>269</v>
      </c>
      <c r="B7" s="24" t="s">
        <v>214</v>
      </c>
      <c r="C7" s="48">
        <f>J7+S7+AC7</f>
        <v>3521.5</v>
      </c>
      <c r="E7" s="7">
        <v>581</v>
      </c>
      <c r="F7" s="47">
        <v>22</v>
      </c>
      <c r="G7" s="7">
        <v>589</v>
      </c>
      <c r="H7" s="5">
        <v>33</v>
      </c>
      <c r="I7" s="10">
        <v>3</v>
      </c>
      <c r="J7" s="10">
        <f>E7+G7+I7</f>
        <v>1173</v>
      </c>
      <c r="L7" s="5">
        <v>587</v>
      </c>
      <c r="M7" s="5">
        <v>30</v>
      </c>
      <c r="N7" s="5">
        <v>587</v>
      </c>
      <c r="O7" s="5">
        <v>28</v>
      </c>
      <c r="P7" s="5">
        <v>1174</v>
      </c>
      <c r="Q7" s="5">
        <f>O7+M7</f>
        <v>58</v>
      </c>
      <c r="R7" s="10">
        <v>1</v>
      </c>
      <c r="S7" s="10">
        <v>1175</v>
      </c>
      <c r="U7" s="5">
        <v>588</v>
      </c>
      <c r="V7" s="5">
        <v>30</v>
      </c>
      <c r="W7" s="5">
        <v>584</v>
      </c>
      <c r="X7" s="5">
        <v>29</v>
      </c>
      <c r="Y7" s="5">
        <f>U7+W7</f>
        <v>1172</v>
      </c>
      <c r="Z7" s="5">
        <f>V7+X7</f>
        <v>59</v>
      </c>
      <c r="AA7" s="10">
        <v>407.3</v>
      </c>
      <c r="AB7" s="10">
        <v>1.5</v>
      </c>
      <c r="AC7" s="10">
        <f>SUM(U7+W7+AB7)</f>
        <v>1173.5</v>
      </c>
      <c r="AD7" s="10"/>
      <c r="AE7" s="10">
        <f>SUM(E7,G7,L7,N7,U7,W7)-MIN(E7,G7,L7,N7,U7,W7)+I7+R7+AB7</f>
        <v>2940.5</v>
      </c>
      <c r="AF7" s="10">
        <f>AE7/5</f>
        <v>588.1</v>
      </c>
      <c r="AG7" s="56">
        <f>SUM(H7,M7,O7,V7,X7)</f>
        <v>150</v>
      </c>
      <c r="AH7" s="7">
        <f>MAX(E7,G7,L7,N7,U5,W7)</f>
        <v>592</v>
      </c>
      <c r="AI7" s="10">
        <f>SUM(I7,R7,AB7)</f>
        <v>5.5</v>
      </c>
    </row>
    <row r="8" spans="1:35" x14ac:dyDescent="0.35">
      <c r="A8" s="24" t="s">
        <v>280</v>
      </c>
      <c r="B8" s="24" t="s">
        <v>232</v>
      </c>
      <c r="C8" s="48">
        <f>J8+S8+AC8</f>
        <v>3510</v>
      </c>
      <c r="E8" s="7">
        <v>570</v>
      </c>
      <c r="F8" s="47">
        <v>21</v>
      </c>
      <c r="G8" s="7">
        <v>588</v>
      </c>
      <c r="H8" s="5">
        <v>36</v>
      </c>
      <c r="I8" s="7"/>
      <c r="J8" s="10">
        <f>E8+G8+I8</f>
        <v>1158</v>
      </c>
      <c r="L8" s="5">
        <v>588</v>
      </c>
      <c r="M8" s="5">
        <v>33</v>
      </c>
      <c r="N8" s="5">
        <v>586</v>
      </c>
      <c r="O8" s="5">
        <v>37</v>
      </c>
      <c r="P8" s="5">
        <v>1174</v>
      </c>
      <c r="Q8" s="5">
        <f>O8+M8</f>
        <v>70</v>
      </c>
      <c r="R8" s="10">
        <v>2.5</v>
      </c>
      <c r="S8" s="10">
        <v>1176.5</v>
      </c>
      <c r="U8" s="5">
        <v>586</v>
      </c>
      <c r="V8" s="5">
        <v>29</v>
      </c>
      <c r="W8" s="5">
        <v>587</v>
      </c>
      <c r="X8" s="5">
        <v>28</v>
      </c>
      <c r="Y8" s="5">
        <f>U8+W8</f>
        <v>1173</v>
      </c>
      <c r="Z8" s="5">
        <f>V8+X8</f>
        <v>57</v>
      </c>
      <c r="AA8" s="10">
        <v>430.9</v>
      </c>
      <c r="AB8" s="10">
        <v>2.5</v>
      </c>
      <c r="AC8" s="10">
        <f>SUM(U8+W8+AB8)</f>
        <v>1175.5</v>
      </c>
      <c r="AD8" s="10"/>
      <c r="AE8" s="10">
        <f>SUM(E8,G8,L8,N8,U8,W8)-MIN(E8,G8,L8,N8,U8,W8)+I8+R8+AB8</f>
        <v>2940</v>
      </c>
      <c r="AF8" s="10">
        <f>AE8/5</f>
        <v>588</v>
      </c>
      <c r="AG8" s="56">
        <f>SUM(H8,M8,O8,V8,X8)</f>
        <v>163</v>
      </c>
      <c r="AH8" s="7">
        <f>MAX(E8,G8,L8,N8,U6,W8)</f>
        <v>592</v>
      </c>
      <c r="AI8" s="10">
        <f>SUM(I8,R8,AB8)</f>
        <v>5</v>
      </c>
    </row>
    <row r="9" spans="1:35" x14ac:dyDescent="0.35">
      <c r="A9" s="24" t="s">
        <v>198</v>
      </c>
      <c r="B9" s="24" t="s">
        <v>240</v>
      </c>
      <c r="C9" s="48">
        <f>J9+S9+AC9</f>
        <v>3506.5</v>
      </c>
      <c r="E9" s="7">
        <v>583</v>
      </c>
      <c r="F9" s="5">
        <v>25</v>
      </c>
      <c r="G9" s="7">
        <v>585</v>
      </c>
      <c r="H9" s="5">
        <v>28</v>
      </c>
      <c r="I9" s="10">
        <v>1.5</v>
      </c>
      <c r="J9" s="10">
        <f>E9+G9+I9</f>
        <v>1169.5</v>
      </c>
      <c r="L9" s="5">
        <v>588</v>
      </c>
      <c r="M9" s="5">
        <v>34</v>
      </c>
      <c r="N9" s="5">
        <v>591</v>
      </c>
      <c r="O9" s="5">
        <v>31</v>
      </c>
      <c r="P9" s="5">
        <v>1179</v>
      </c>
      <c r="Q9" s="5">
        <f>O9+M9</f>
        <v>65</v>
      </c>
      <c r="R9" s="10">
        <v>0.5</v>
      </c>
      <c r="S9" s="10">
        <v>1179.5</v>
      </c>
      <c r="U9" s="5">
        <v>579</v>
      </c>
      <c r="V9" s="5">
        <v>33</v>
      </c>
      <c r="W9" s="5">
        <v>575</v>
      </c>
      <c r="X9" s="47">
        <v>22</v>
      </c>
      <c r="Y9" s="5">
        <f>U9+W9</f>
        <v>1154</v>
      </c>
      <c r="Z9" s="5">
        <f>V9+X9</f>
        <v>55</v>
      </c>
      <c r="AA9" s="10">
        <v>453.2</v>
      </c>
      <c r="AB9" s="10">
        <v>3.5</v>
      </c>
      <c r="AC9" s="10">
        <f>SUM(U9+W9+AB9)</f>
        <v>1157.5</v>
      </c>
      <c r="AD9" s="10"/>
      <c r="AE9" s="10">
        <f>SUM(E9,G9,L9,N9,U9,W9)-MIN(E9,G9,L9,N9,U9,W9)+I9+R9+AB9</f>
        <v>2931.5</v>
      </c>
      <c r="AF9" s="10">
        <f>AE9/5</f>
        <v>586.29999999999995</v>
      </c>
      <c r="AG9" s="56">
        <f>SUM(F9,H9,M9,O9,V9)</f>
        <v>151</v>
      </c>
      <c r="AH9" s="7">
        <f>MAX(E9,G9,L9,N9,U7,W9)</f>
        <v>591</v>
      </c>
      <c r="AI9" s="10">
        <f>SUM(I9,R9,AB9)</f>
        <v>5.5</v>
      </c>
    </row>
    <row r="10" spans="1:35" x14ac:dyDescent="0.35">
      <c r="A10" s="24" t="s">
        <v>273</v>
      </c>
      <c r="B10" s="24" t="s">
        <v>225</v>
      </c>
      <c r="C10" s="48">
        <f>J10+S10+AC10</f>
        <v>3502</v>
      </c>
      <c r="E10" s="7">
        <v>579</v>
      </c>
      <c r="F10" s="5">
        <v>20</v>
      </c>
      <c r="G10" s="7">
        <v>583</v>
      </c>
      <c r="H10" s="5">
        <v>26</v>
      </c>
      <c r="I10" s="7"/>
      <c r="J10" s="10">
        <f>E10+G10+I10</f>
        <v>1162</v>
      </c>
      <c r="L10" s="5">
        <v>587</v>
      </c>
      <c r="M10" s="5">
        <v>26</v>
      </c>
      <c r="N10" s="5">
        <v>588</v>
      </c>
      <c r="O10" s="5">
        <v>34</v>
      </c>
      <c r="P10" s="5">
        <v>1175</v>
      </c>
      <c r="Q10" s="5">
        <f>O10+M10</f>
        <v>60</v>
      </c>
      <c r="R10" s="10">
        <v>4</v>
      </c>
      <c r="S10" s="10">
        <v>1179</v>
      </c>
      <c r="U10" s="5">
        <v>581</v>
      </c>
      <c r="V10" s="5">
        <v>28</v>
      </c>
      <c r="W10" s="5">
        <v>576</v>
      </c>
      <c r="X10" s="5">
        <v>23</v>
      </c>
      <c r="Y10" s="5">
        <f>U10+W10</f>
        <v>1157</v>
      </c>
      <c r="Z10" s="5">
        <f>V10+X10</f>
        <v>51</v>
      </c>
      <c r="AA10" s="10">
        <v>453.2</v>
      </c>
      <c r="AB10" s="10">
        <v>4</v>
      </c>
      <c r="AC10" s="10">
        <f>SUM(U10+W10+AB10)</f>
        <v>1161</v>
      </c>
      <c r="AD10" s="10"/>
      <c r="AE10" s="10">
        <f>SUM(E10,G10,L10,N10,U10,W10)-MIN(E10,G10,L10,N10,U10,W10)+I10+R10+AB10</f>
        <v>2926</v>
      </c>
      <c r="AF10" s="10">
        <f>AE10/5</f>
        <v>585.20000000000005</v>
      </c>
      <c r="AG10" s="5"/>
      <c r="AH10" s="7"/>
      <c r="AI10" s="10"/>
    </row>
    <row r="11" spans="1:35" x14ac:dyDescent="0.35">
      <c r="A11" s="24" t="s">
        <v>301</v>
      </c>
      <c r="B11" s="24" t="s">
        <v>302</v>
      </c>
      <c r="C11" s="48">
        <f>J11+S11+AC11</f>
        <v>3494.5</v>
      </c>
      <c r="E11" s="7">
        <v>579</v>
      </c>
      <c r="F11" s="5">
        <v>27</v>
      </c>
      <c r="G11" s="7">
        <v>587</v>
      </c>
      <c r="H11" s="5">
        <v>28</v>
      </c>
      <c r="I11" s="10">
        <v>2.5</v>
      </c>
      <c r="J11" s="10">
        <f>E11+G11+I11</f>
        <v>1168.5</v>
      </c>
      <c r="L11" s="5">
        <v>585</v>
      </c>
      <c r="M11" s="5">
        <v>31</v>
      </c>
      <c r="N11" s="5">
        <v>588</v>
      </c>
      <c r="O11" s="5">
        <v>31</v>
      </c>
      <c r="P11" s="5">
        <v>1173</v>
      </c>
      <c r="Q11" s="5">
        <f>O11+M11</f>
        <v>62</v>
      </c>
      <c r="R11" s="10"/>
      <c r="S11" s="10">
        <v>1173</v>
      </c>
      <c r="U11" s="5">
        <v>583</v>
      </c>
      <c r="V11" s="5">
        <v>29</v>
      </c>
      <c r="W11" s="5">
        <v>570</v>
      </c>
      <c r="X11" s="5">
        <v>24</v>
      </c>
      <c r="Y11" s="5">
        <f>U11+W11</f>
        <v>1153</v>
      </c>
      <c r="Z11" s="5">
        <f>V11+X11</f>
        <v>53</v>
      </c>
      <c r="AA11" s="10"/>
      <c r="AB11" s="10"/>
      <c r="AC11" s="10">
        <f>SUM(U11+W11+AB11)</f>
        <v>1153</v>
      </c>
      <c r="AD11" s="10"/>
      <c r="AE11" s="10">
        <f>SUM(E11,G11,L11,N11,U11,W11)-MIN(E11,G11,L11,N11,U11,W11)+I11+R11+AB11</f>
        <v>2924.5</v>
      </c>
      <c r="AF11" s="10">
        <f>AE11/5</f>
        <v>584.9</v>
      </c>
      <c r="AG11" s="5"/>
      <c r="AH11" s="7"/>
      <c r="AI11" s="10"/>
    </row>
    <row r="12" spans="1:35" x14ac:dyDescent="0.35">
      <c r="A12" s="24" t="s">
        <v>272</v>
      </c>
      <c r="B12" s="24" t="s">
        <v>223</v>
      </c>
      <c r="C12" s="48">
        <f>J12+S12+AC12</f>
        <v>3496.5</v>
      </c>
      <c r="E12" s="7">
        <v>584</v>
      </c>
      <c r="F12" s="5">
        <v>20</v>
      </c>
      <c r="G12" s="7">
        <v>587</v>
      </c>
      <c r="H12" s="5">
        <v>27</v>
      </c>
      <c r="I12" s="10">
        <v>0.5</v>
      </c>
      <c r="J12" s="10">
        <f>E12+G12+I12</f>
        <v>1171.5</v>
      </c>
      <c r="L12" s="5">
        <v>579</v>
      </c>
      <c r="M12" s="5">
        <v>29</v>
      </c>
      <c r="N12" s="5">
        <v>590</v>
      </c>
      <c r="O12" s="5">
        <v>30</v>
      </c>
      <c r="P12" s="5">
        <v>1169</v>
      </c>
      <c r="Q12" s="5">
        <f>O12+M12</f>
        <v>59</v>
      </c>
      <c r="R12" s="10"/>
      <c r="S12" s="10">
        <v>1169</v>
      </c>
      <c r="U12" s="5">
        <v>579</v>
      </c>
      <c r="V12" s="5">
        <v>31</v>
      </c>
      <c r="W12" s="5">
        <v>576</v>
      </c>
      <c r="X12" s="5">
        <v>20</v>
      </c>
      <c r="Y12" s="5">
        <f>U12+W12</f>
        <v>1155</v>
      </c>
      <c r="Z12" s="5">
        <f>V12+X12</f>
        <v>51</v>
      </c>
      <c r="AA12" s="10">
        <v>396.4</v>
      </c>
      <c r="AB12" s="10">
        <v>1</v>
      </c>
      <c r="AC12" s="10">
        <f>SUM(U12+W12+AB12)</f>
        <v>1156</v>
      </c>
      <c r="AD12" s="10"/>
      <c r="AE12" s="10">
        <f>SUM(E12,G12,L12,N12,U12,W12)-MIN(E12,G12,L12,N12,U12,W12)+I12+R12+AB12</f>
        <v>2920.5</v>
      </c>
      <c r="AF12" s="10">
        <f>AE12/5</f>
        <v>584.1</v>
      </c>
      <c r="AG12" s="5"/>
      <c r="AH12" s="7"/>
      <c r="AI12" s="10"/>
    </row>
    <row r="13" spans="1:35" x14ac:dyDescent="0.35">
      <c r="A13" s="24" t="s">
        <v>298</v>
      </c>
      <c r="B13" s="24" t="s">
        <v>220</v>
      </c>
      <c r="C13" s="48">
        <f>J13+S13+AC13</f>
        <v>3491</v>
      </c>
      <c r="E13" s="7">
        <v>575</v>
      </c>
      <c r="F13" s="5">
        <v>27</v>
      </c>
      <c r="G13" s="7">
        <v>588</v>
      </c>
      <c r="H13" s="5">
        <v>31</v>
      </c>
      <c r="I13" s="10">
        <v>2</v>
      </c>
      <c r="J13" s="10">
        <f>E13+G13+I13</f>
        <v>1165</v>
      </c>
      <c r="L13" s="5">
        <v>584</v>
      </c>
      <c r="M13" s="5">
        <v>30</v>
      </c>
      <c r="N13" s="5">
        <v>588</v>
      </c>
      <c r="O13" s="5">
        <v>28</v>
      </c>
      <c r="P13" s="5">
        <v>1172</v>
      </c>
      <c r="Q13" s="5">
        <f>O13+M13</f>
        <v>58</v>
      </c>
      <c r="R13" s="10"/>
      <c r="S13" s="10">
        <v>1172</v>
      </c>
      <c r="U13" s="5">
        <v>577</v>
      </c>
      <c r="V13" s="5">
        <v>22</v>
      </c>
      <c r="W13" s="5">
        <v>577</v>
      </c>
      <c r="X13" s="5">
        <v>18</v>
      </c>
      <c r="Y13" s="5">
        <f>U13+W13</f>
        <v>1154</v>
      </c>
      <c r="Z13" s="5">
        <f>V13+X13</f>
        <v>40</v>
      </c>
      <c r="AA13" s="10"/>
      <c r="AB13" s="10"/>
      <c r="AC13" s="10">
        <f>SUM(U13+W13+AB13)</f>
        <v>1154</v>
      </c>
      <c r="AD13" s="10"/>
      <c r="AE13" s="10">
        <f>SUM(E13,G13,L13,N13,U13,W13)-MIN(E13,G13,L13,N13,U13,W13)+I13+R13+AB13</f>
        <v>2916</v>
      </c>
      <c r="AF13" s="10">
        <f>AE13/5</f>
        <v>583.20000000000005</v>
      </c>
      <c r="AG13" s="5"/>
      <c r="AH13" s="7"/>
      <c r="AI13" s="10"/>
    </row>
    <row r="14" spans="1:35" x14ac:dyDescent="0.35">
      <c r="A14" s="24" t="s">
        <v>287</v>
      </c>
      <c r="B14" s="24" t="s">
        <v>239</v>
      </c>
      <c r="C14" s="48">
        <f>J14+S14+AC14</f>
        <v>3482.5</v>
      </c>
      <c r="E14" s="7">
        <v>568</v>
      </c>
      <c r="F14" s="5">
        <v>20</v>
      </c>
      <c r="G14" s="7">
        <v>583</v>
      </c>
      <c r="H14" s="5">
        <v>25</v>
      </c>
      <c r="I14" s="7"/>
      <c r="J14" s="10">
        <f>E14+G14+I14</f>
        <v>1151</v>
      </c>
      <c r="L14" s="5">
        <v>590</v>
      </c>
      <c r="M14" s="5">
        <v>26</v>
      </c>
      <c r="N14" s="5">
        <v>584</v>
      </c>
      <c r="O14" s="5">
        <v>27</v>
      </c>
      <c r="P14" s="5">
        <v>1174</v>
      </c>
      <c r="Q14" s="5">
        <f>O14+M14</f>
        <v>53</v>
      </c>
      <c r="R14" s="10"/>
      <c r="S14" s="10">
        <v>1174</v>
      </c>
      <c r="U14" s="5">
        <v>581</v>
      </c>
      <c r="V14" s="5">
        <v>24</v>
      </c>
      <c r="W14" s="5">
        <v>576</v>
      </c>
      <c r="X14" s="5">
        <v>28</v>
      </c>
      <c r="Y14" s="5">
        <f>U14+W14</f>
        <v>1157</v>
      </c>
      <c r="Z14" s="5">
        <f>V14+X14</f>
        <v>52</v>
      </c>
      <c r="AA14" s="10">
        <v>394.7</v>
      </c>
      <c r="AB14" s="10">
        <v>0.5</v>
      </c>
      <c r="AC14" s="10">
        <f>SUM(U14+W14+AB14)</f>
        <v>1157.5</v>
      </c>
      <c r="AD14" s="10"/>
      <c r="AE14" s="10">
        <f>SUM(E14,G14,L14,N14,U14,W14)-MIN(E14,G14,L14,N14,U14,W14)+I14+R14+AB14</f>
        <v>2914.5</v>
      </c>
      <c r="AF14" s="10">
        <f>AE14/5</f>
        <v>582.9</v>
      </c>
      <c r="AG14" s="5"/>
      <c r="AH14" s="7"/>
      <c r="AI14" s="10"/>
    </row>
    <row r="15" spans="1:35" x14ac:dyDescent="0.35">
      <c r="A15" s="24" t="s">
        <v>274</v>
      </c>
      <c r="B15" s="24" t="s">
        <v>226</v>
      </c>
      <c r="C15" s="48">
        <f>J15+S15+AC15</f>
        <v>3487</v>
      </c>
      <c r="E15" s="7">
        <v>580</v>
      </c>
      <c r="F15" s="5">
        <v>20</v>
      </c>
      <c r="G15" s="7">
        <v>582</v>
      </c>
      <c r="H15" s="5">
        <v>27</v>
      </c>
      <c r="I15" s="10">
        <v>1</v>
      </c>
      <c r="J15" s="10">
        <f>E15+G15+I15</f>
        <v>1163</v>
      </c>
      <c r="L15" s="5">
        <v>587</v>
      </c>
      <c r="M15" s="5">
        <v>34</v>
      </c>
      <c r="N15" s="5">
        <v>585</v>
      </c>
      <c r="O15" s="5">
        <v>30</v>
      </c>
      <c r="P15" s="5">
        <v>1172</v>
      </c>
      <c r="Q15" s="5">
        <f>O15+M15</f>
        <v>64</v>
      </c>
      <c r="R15" s="10"/>
      <c r="S15" s="10">
        <v>1172</v>
      </c>
      <c r="U15" s="5">
        <v>578</v>
      </c>
      <c r="V15" s="5">
        <v>22</v>
      </c>
      <c r="W15" s="5">
        <v>574</v>
      </c>
      <c r="X15" s="5">
        <v>18</v>
      </c>
      <c r="Y15" s="5">
        <f>U15+W15</f>
        <v>1152</v>
      </c>
      <c r="Z15" s="5">
        <f>V15+X15</f>
        <v>40</v>
      </c>
      <c r="AA15" s="10"/>
      <c r="AB15" s="10"/>
      <c r="AC15" s="10">
        <f>SUM(U15+W15+AB15)</f>
        <v>1152</v>
      </c>
      <c r="AD15" s="10"/>
      <c r="AE15" s="10">
        <f>SUM(E15,G15,L15,N15,U15,W15)-MIN(E15,G15,L15,N15,U15,W15)+I15+R15+AB15</f>
        <v>2913</v>
      </c>
      <c r="AF15" s="10">
        <f>AE15/5</f>
        <v>582.6</v>
      </c>
      <c r="AG15" s="5"/>
      <c r="AH15" s="7"/>
      <c r="AI15" s="10"/>
    </row>
    <row r="16" spans="1:35" x14ac:dyDescent="0.35">
      <c r="A16" s="24" t="s">
        <v>275</v>
      </c>
      <c r="B16" s="24" t="s">
        <v>242</v>
      </c>
      <c r="C16" s="48">
        <f>J16+S16+AC16</f>
        <v>3475.5</v>
      </c>
      <c r="E16" s="7">
        <v>564</v>
      </c>
      <c r="F16" s="5">
        <v>15</v>
      </c>
      <c r="G16" s="7">
        <v>586</v>
      </c>
      <c r="H16" s="5">
        <v>27</v>
      </c>
      <c r="I16" s="7"/>
      <c r="J16" s="10">
        <f>E16+G16+I16</f>
        <v>1150</v>
      </c>
      <c r="L16" s="5">
        <v>595</v>
      </c>
      <c r="M16" s="5">
        <v>36</v>
      </c>
      <c r="N16" s="5">
        <v>584</v>
      </c>
      <c r="O16" s="5">
        <v>26</v>
      </c>
      <c r="P16" s="5">
        <v>1179</v>
      </c>
      <c r="Q16" s="5">
        <f>O16+M16</f>
        <v>62</v>
      </c>
      <c r="R16" s="10">
        <v>1.5</v>
      </c>
      <c r="S16" s="10">
        <v>1180.5</v>
      </c>
      <c r="U16" s="5">
        <v>576</v>
      </c>
      <c r="V16" s="5">
        <v>21</v>
      </c>
      <c r="W16" s="5">
        <v>569</v>
      </c>
      <c r="X16" s="5">
        <v>20</v>
      </c>
      <c r="Y16" s="5">
        <f>U16+W16</f>
        <v>1145</v>
      </c>
      <c r="Z16" s="5">
        <f>V16+X16</f>
        <v>41</v>
      </c>
      <c r="AA16" s="10"/>
      <c r="AB16" s="10"/>
      <c r="AC16" s="10">
        <f>SUM(U16+W16+AB16)</f>
        <v>1145</v>
      </c>
      <c r="AD16" s="10"/>
      <c r="AE16" s="10">
        <f>SUM(E16,G16,L16,N16,U16,W16)-MIN(E16,G16,L16,N16,U16,W16)+I16+R16+AB16</f>
        <v>2911.5</v>
      </c>
      <c r="AF16" s="10">
        <f>AE16/5</f>
        <v>582.29999999999995</v>
      </c>
      <c r="AG16" s="5"/>
      <c r="AH16" s="7"/>
      <c r="AI16" s="10"/>
    </row>
    <row r="17" spans="1:35" x14ac:dyDescent="0.35">
      <c r="A17" s="24" t="s">
        <v>342</v>
      </c>
      <c r="B17" s="24" t="s">
        <v>343</v>
      </c>
      <c r="C17" s="48">
        <f>J17+S17+AC17</f>
        <v>3455</v>
      </c>
      <c r="E17" s="7">
        <v>573</v>
      </c>
      <c r="F17" s="5">
        <v>17</v>
      </c>
      <c r="G17" s="7">
        <v>574</v>
      </c>
      <c r="H17" s="5">
        <v>18</v>
      </c>
      <c r="I17" s="7"/>
      <c r="J17" s="10">
        <f>E17+G17+I17</f>
        <v>1147</v>
      </c>
      <c r="L17" s="5">
        <v>582</v>
      </c>
      <c r="M17" s="5">
        <v>36</v>
      </c>
      <c r="N17" s="5">
        <v>588</v>
      </c>
      <c r="O17" s="5">
        <v>31</v>
      </c>
      <c r="P17" s="5">
        <v>1170</v>
      </c>
      <c r="Q17" s="5">
        <f>O17+M17</f>
        <v>67</v>
      </c>
      <c r="R17" s="10"/>
      <c r="S17" s="10">
        <v>1170</v>
      </c>
      <c r="U17" s="5">
        <v>574</v>
      </c>
      <c r="V17" s="5">
        <v>17</v>
      </c>
      <c r="W17" s="5">
        <v>564</v>
      </c>
      <c r="X17" s="5">
        <v>19</v>
      </c>
      <c r="Y17" s="5">
        <f>U17+W17</f>
        <v>1138</v>
      </c>
      <c r="Z17" s="5">
        <f>V17+X17</f>
        <v>36</v>
      </c>
      <c r="AA17" s="10"/>
      <c r="AB17" s="10"/>
      <c r="AC17" s="10">
        <f>SUM(U17+W17+AB17)</f>
        <v>1138</v>
      </c>
      <c r="AD17" s="10"/>
      <c r="AE17" s="10">
        <f>SUM(E17,G17,L17,N17,U17,W17)-MIN(E17,G17,L17,N17,U17,W17)+I17+R17+AB17</f>
        <v>2891</v>
      </c>
      <c r="AF17" s="10">
        <f>AE17/5</f>
        <v>578.20000000000005</v>
      </c>
      <c r="AG17" s="5"/>
      <c r="AH17" s="7"/>
      <c r="AI17" s="10"/>
    </row>
    <row r="18" spans="1:35" x14ac:dyDescent="0.35">
      <c r="A18" s="24" t="s">
        <v>322</v>
      </c>
      <c r="B18" s="24" t="s">
        <v>251</v>
      </c>
      <c r="C18" s="48">
        <f>J18+S18+AC18</f>
        <v>3457</v>
      </c>
      <c r="E18" s="7">
        <v>578</v>
      </c>
      <c r="F18" s="5">
        <v>26</v>
      </c>
      <c r="G18" s="7">
        <v>580</v>
      </c>
      <c r="H18" s="5">
        <v>22</v>
      </c>
      <c r="I18" s="7"/>
      <c r="J18" s="10">
        <f>E18+G18+I18</f>
        <v>1158</v>
      </c>
      <c r="L18" s="5">
        <v>577</v>
      </c>
      <c r="M18" s="5">
        <v>18</v>
      </c>
      <c r="N18" s="5">
        <v>582</v>
      </c>
      <c r="O18" s="5">
        <v>26</v>
      </c>
      <c r="P18" s="5">
        <v>1159</v>
      </c>
      <c r="Q18" s="5">
        <f>O18+M18</f>
        <v>44</v>
      </c>
      <c r="R18" s="10"/>
      <c r="S18" s="10">
        <v>1159</v>
      </c>
      <c r="U18" s="5">
        <v>574</v>
      </c>
      <c r="V18" s="5">
        <v>22</v>
      </c>
      <c r="W18" s="5">
        <v>566</v>
      </c>
      <c r="X18" s="5">
        <v>15</v>
      </c>
      <c r="Y18" s="5">
        <f>U18+W18</f>
        <v>1140</v>
      </c>
      <c r="Z18" s="5">
        <f>V18+X18</f>
        <v>37</v>
      </c>
      <c r="AA18" s="10"/>
      <c r="AB18" s="10"/>
      <c r="AC18" s="10">
        <f>SUM(U18+W18+AB18)</f>
        <v>1140</v>
      </c>
      <c r="AD18" s="10"/>
      <c r="AE18" s="10">
        <f>SUM(E18,G18,L18,N18,U18,W18)-MIN(E18,G18,L18,N18,U18,W18)+I18+R18+AB18</f>
        <v>2891</v>
      </c>
      <c r="AF18" s="10">
        <f>AE18/5</f>
        <v>578.20000000000005</v>
      </c>
      <c r="AG18" s="5"/>
      <c r="AH18" s="7"/>
      <c r="AI18" s="10"/>
    </row>
    <row r="19" spans="1:35" x14ac:dyDescent="0.35">
      <c r="A19" s="24" t="s">
        <v>295</v>
      </c>
      <c r="B19" s="24" t="s">
        <v>248</v>
      </c>
      <c r="C19" s="48">
        <f>J19+S19+AC19</f>
        <v>3437</v>
      </c>
      <c r="E19" s="7">
        <v>571</v>
      </c>
      <c r="F19" s="5">
        <v>20</v>
      </c>
      <c r="G19" s="7">
        <v>566</v>
      </c>
      <c r="H19" s="5">
        <v>22</v>
      </c>
      <c r="I19" s="7"/>
      <c r="J19" s="10">
        <f>E19+G19+I19</f>
        <v>1137</v>
      </c>
      <c r="L19" s="5">
        <v>579</v>
      </c>
      <c r="M19" s="5">
        <v>22</v>
      </c>
      <c r="N19" s="5">
        <v>581</v>
      </c>
      <c r="O19" s="5">
        <v>26</v>
      </c>
      <c r="P19" s="5">
        <v>1160</v>
      </c>
      <c r="Q19" s="5">
        <f>O19+M19</f>
        <v>48</v>
      </c>
      <c r="R19" s="10"/>
      <c r="S19" s="10">
        <v>1160</v>
      </c>
      <c r="U19" s="5">
        <v>571</v>
      </c>
      <c r="V19" s="5">
        <v>23</v>
      </c>
      <c r="W19" s="5">
        <v>569</v>
      </c>
      <c r="X19" s="5">
        <v>22</v>
      </c>
      <c r="Y19" s="5">
        <f>U19+W19</f>
        <v>1140</v>
      </c>
      <c r="Z19" s="5">
        <f>V19+X19</f>
        <v>45</v>
      </c>
      <c r="AA19" s="10"/>
      <c r="AB19" s="10"/>
      <c r="AC19" s="10">
        <f>SUM(U19+W19+AB19)</f>
        <v>1140</v>
      </c>
      <c r="AD19" s="10"/>
      <c r="AE19" s="10">
        <f>SUM(E19,G19,L19,N19,U19,W19)-MIN(E19,G19,L19,N19,U19,W19)+I19+R19+AB19</f>
        <v>2871</v>
      </c>
      <c r="AF19" s="10">
        <f>AE19/5</f>
        <v>574.20000000000005</v>
      </c>
      <c r="AG19" s="5"/>
      <c r="AH19" s="7"/>
      <c r="AI19" s="10"/>
    </row>
    <row r="20" spans="1:35" x14ac:dyDescent="0.35">
      <c r="A20" s="24" t="s">
        <v>275</v>
      </c>
      <c r="B20" s="24" t="s">
        <v>227</v>
      </c>
      <c r="C20" s="48">
        <f>J20+S20+AC20</f>
        <v>3426</v>
      </c>
      <c r="E20" s="7">
        <v>555</v>
      </c>
      <c r="F20" s="5">
        <v>13</v>
      </c>
      <c r="G20" s="7">
        <v>565</v>
      </c>
      <c r="H20" s="5">
        <v>16</v>
      </c>
      <c r="I20" s="7"/>
      <c r="J20" s="10">
        <f>E20+G20+I20</f>
        <v>1120</v>
      </c>
      <c r="L20" s="5">
        <v>576</v>
      </c>
      <c r="M20" s="5">
        <v>27</v>
      </c>
      <c r="N20" s="5">
        <v>586</v>
      </c>
      <c r="O20" s="5">
        <v>30</v>
      </c>
      <c r="P20" s="5">
        <v>1162</v>
      </c>
      <c r="Q20" s="5">
        <f>O20+M20</f>
        <v>57</v>
      </c>
      <c r="R20" s="10"/>
      <c r="S20" s="10">
        <v>1162</v>
      </c>
      <c r="U20" s="5">
        <v>579</v>
      </c>
      <c r="V20" s="5">
        <v>20</v>
      </c>
      <c r="W20" s="5">
        <v>565</v>
      </c>
      <c r="X20" s="5">
        <v>19</v>
      </c>
      <c r="Y20" s="5">
        <f>U20+W20</f>
        <v>1144</v>
      </c>
      <c r="Z20" s="5">
        <f>V20+X20</f>
        <v>39</v>
      </c>
      <c r="AA20" s="10"/>
      <c r="AB20" s="10"/>
      <c r="AC20" s="10">
        <f>SUM(U20+W20+AB20)</f>
        <v>1144</v>
      </c>
      <c r="AD20" s="10"/>
      <c r="AE20" s="10">
        <f>SUM(E20,G20,L20,N20,U20,W20)-MIN(E20,G20,L20,N20,U20,W20)+I20+R20+AB20</f>
        <v>2871</v>
      </c>
      <c r="AF20" s="10">
        <f>AE20/5</f>
        <v>574.20000000000005</v>
      </c>
      <c r="AG20" s="5"/>
      <c r="AH20" s="7"/>
      <c r="AI20" s="10"/>
    </row>
    <row r="21" spans="1:35" x14ac:dyDescent="0.35">
      <c r="A21" s="24" t="s">
        <v>294</v>
      </c>
      <c r="B21" s="24" t="s">
        <v>247</v>
      </c>
      <c r="C21" s="48">
        <f>J21+S21+AC21</f>
        <v>3376</v>
      </c>
      <c r="E21" s="7">
        <v>551</v>
      </c>
      <c r="F21" s="5">
        <v>13</v>
      </c>
      <c r="G21" s="7">
        <v>571</v>
      </c>
      <c r="H21" s="5">
        <v>24</v>
      </c>
      <c r="I21" s="7"/>
      <c r="J21" s="10">
        <f>E21+G21+I21</f>
        <v>1122</v>
      </c>
      <c r="L21" s="5">
        <v>561</v>
      </c>
      <c r="M21" s="5">
        <v>14</v>
      </c>
      <c r="N21" s="5">
        <v>562</v>
      </c>
      <c r="O21" s="5">
        <v>17</v>
      </c>
      <c r="P21" s="5">
        <v>1123</v>
      </c>
      <c r="Q21" s="5">
        <f>O21+M21</f>
        <v>31</v>
      </c>
      <c r="R21" s="10"/>
      <c r="S21" s="10">
        <v>1123</v>
      </c>
      <c r="U21" s="5">
        <v>566</v>
      </c>
      <c r="V21" s="5">
        <v>19</v>
      </c>
      <c r="W21" s="5">
        <v>565</v>
      </c>
      <c r="X21" s="5">
        <v>14</v>
      </c>
      <c r="Y21" s="5">
        <f>U21+W21</f>
        <v>1131</v>
      </c>
      <c r="Z21" s="5">
        <f>V21+X21</f>
        <v>33</v>
      </c>
      <c r="AA21" s="10"/>
      <c r="AB21" s="10"/>
      <c r="AC21" s="10">
        <f>SUM(U21+W21+AB21)</f>
        <v>1131</v>
      </c>
      <c r="AD21" s="10"/>
      <c r="AE21" s="10">
        <f>SUM(E21,G21,L21,N21,U21,W21)-MIN(E21,G21,L21,N21,U21,W21)+I21+R21+AB21</f>
        <v>2825</v>
      </c>
      <c r="AF21" s="10">
        <f>AE21/5</f>
        <v>565</v>
      </c>
      <c r="AG21" s="5"/>
      <c r="AH21" s="7"/>
      <c r="AI21" s="10"/>
    </row>
    <row r="22" spans="1:35" x14ac:dyDescent="0.35">
      <c r="A22" s="24" t="s">
        <v>388</v>
      </c>
      <c r="B22" s="24" t="s">
        <v>217</v>
      </c>
      <c r="C22" s="48">
        <f>J22+S22+AC22</f>
        <v>3368</v>
      </c>
      <c r="E22" s="7">
        <v>549</v>
      </c>
      <c r="F22" s="5">
        <v>12</v>
      </c>
      <c r="G22" s="7">
        <v>557</v>
      </c>
      <c r="H22" s="5">
        <v>15</v>
      </c>
      <c r="I22" s="7"/>
      <c r="J22" s="10">
        <f>E22+G22+I22</f>
        <v>1106</v>
      </c>
      <c r="L22" s="5">
        <v>570</v>
      </c>
      <c r="M22" s="5">
        <v>22</v>
      </c>
      <c r="N22" s="5">
        <v>562</v>
      </c>
      <c r="O22" s="5">
        <v>21</v>
      </c>
      <c r="P22" s="5">
        <v>1132</v>
      </c>
      <c r="Q22" s="5">
        <f>O22+M22</f>
        <v>43</v>
      </c>
      <c r="R22" s="10"/>
      <c r="S22" s="10">
        <v>1132</v>
      </c>
      <c r="U22" s="5">
        <v>564</v>
      </c>
      <c r="V22" s="5">
        <v>15</v>
      </c>
      <c r="W22" s="5">
        <v>566</v>
      </c>
      <c r="X22" s="5">
        <v>12</v>
      </c>
      <c r="Y22" s="5">
        <f>U22+W22</f>
        <v>1130</v>
      </c>
      <c r="Z22" s="5">
        <f>V22+X22</f>
        <v>27</v>
      </c>
      <c r="AA22" s="10"/>
      <c r="AB22" s="10"/>
      <c r="AC22" s="10">
        <f>SUM(U22+W22+AB22)</f>
        <v>1130</v>
      </c>
      <c r="AD22" s="10"/>
      <c r="AE22" s="10">
        <f>SUM(E22,G22,L22,N22,U22,W22)-MIN(E22,G22,L22,N22,U22,W22)+I22+R22+AB22</f>
        <v>2819</v>
      </c>
      <c r="AF22" s="10">
        <f>AE22/5</f>
        <v>563.79999999999995</v>
      </c>
      <c r="AG22" s="5"/>
      <c r="AH22" s="7"/>
      <c r="AI22" s="10"/>
    </row>
    <row r="23" spans="1:35" x14ac:dyDescent="0.35">
      <c r="A23" s="24" t="s">
        <v>282</v>
      </c>
      <c r="B23" s="24" t="s">
        <v>233</v>
      </c>
      <c r="C23" s="48">
        <f>J23+S23+AC23</f>
        <v>2332</v>
      </c>
      <c r="E23" s="7">
        <v>569</v>
      </c>
      <c r="F23" s="5">
        <v>19</v>
      </c>
      <c r="G23" s="7">
        <v>587</v>
      </c>
      <c r="H23" s="5">
        <v>38</v>
      </c>
      <c r="I23" s="7"/>
      <c r="J23" s="10">
        <f>E23+G23+I23</f>
        <v>1156</v>
      </c>
      <c r="L23" s="5">
        <v>587</v>
      </c>
      <c r="M23" s="5">
        <v>34</v>
      </c>
      <c r="N23" s="5">
        <v>587</v>
      </c>
      <c r="O23" s="5">
        <v>25</v>
      </c>
      <c r="P23" s="5">
        <v>1174</v>
      </c>
      <c r="Q23" s="5">
        <f>O23+M23</f>
        <v>59</v>
      </c>
      <c r="R23" s="10">
        <v>2</v>
      </c>
      <c r="S23" s="10">
        <v>1176</v>
      </c>
      <c r="U23" s="5"/>
      <c r="V23" s="5"/>
      <c r="W23" s="5"/>
      <c r="X23" s="5"/>
      <c r="Y23" s="5">
        <f>U23+W23</f>
        <v>0</v>
      </c>
      <c r="Z23" s="5">
        <f>V23+X23</f>
        <v>0</v>
      </c>
      <c r="AA23" s="10"/>
      <c r="AB23" s="10"/>
      <c r="AC23" s="10">
        <f>SUM(U23+W23+AB23)</f>
        <v>0</v>
      </c>
      <c r="AD23" s="10"/>
      <c r="AE23" s="10">
        <f>SUM(E23,G23,L23,N23,U23,W23)-MIN(E23,G23,L23,N23,U23,W23)+I23+R23+AB23</f>
        <v>1763</v>
      </c>
      <c r="AF23" s="10">
        <f>AE23/5</f>
        <v>352.6</v>
      </c>
      <c r="AG23" s="5"/>
      <c r="AH23" s="7"/>
      <c r="AI23" s="10"/>
    </row>
    <row r="24" spans="1:35" x14ac:dyDescent="0.35">
      <c r="A24" s="24" t="s">
        <v>281</v>
      </c>
      <c r="B24" s="24" t="s">
        <v>111</v>
      </c>
      <c r="C24" s="48">
        <f>J24+S24+AC24</f>
        <v>2330</v>
      </c>
      <c r="E24" s="7">
        <v>578</v>
      </c>
      <c r="F24" s="5">
        <v>24</v>
      </c>
      <c r="G24" s="7">
        <v>580</v>
      </c>
      <c r="H24" s="5">
        <v>26</v>
      </c>
      <c r="I24" s="7"/>
      <c r="J24" s="10">
        <f>E24+G24+I24</f>
        <v>1158</v>
      </c>
      <c r="L24" s="5">
        <v>581</v>
      </c>
      <c r="M24" s="5">
        <v>18</v>
      </c>
      <c r="N24" s="5">
        <v>591</v>
      </c>
      <c r="O24" s="5">
        <v>34</v>
      </c>
      <c r="P24" s="5">
        <v>1172</v>
      </c>
      <c r="Q24" s="5">
        <f>O24+M24</f>
        <v>52</v>
      </c>
      <c r="R24" s="10"/>
      <c r="S24" s="10">
        <v>1172</v>
      </c>
      <c r="V24" s="5"/>
      <c r="W24" s="5"/>
      <c r="X24" s="5"/>
      <c r="Y24" s="5">
        <f>U24+W24</f>
        <v>0</v>
      </c>
      <c r="Z24" s="5">
        <f>V24+X24</f>
        <v>0</v>
      </c>
      <c r="AA24" s="10"/>
      <c r="AB24" s="10"/>
      <c r="AC24" s="10">
        <f>SUM(U24+W24+AB24)</f>
        <v>0</v>
      </c>
      <c r="AD24" s="10"/>
      <c r="AE24" s="10">
        <f>SUM(E24,G24,L24,N24,U24,W24)-MIN(E24,G24,L24,N24,U24,W24)+I24+R24+AB24</f>
        <v>1752</v>
      </c>
      <c r="AF24" s="10">
        <f>AE24/5</f>
        <v>350.4</v>
      </c>
      <c r="AG24" s="5"/>
      <c r="AH24" s="7"/>
      <c r="AI24" s="10"/>
    </row>
    <row r="25" spans="1:35" x14ac:dyDescent="0.35">
      <c r="A25" s="24" t="s">
        <v>299</v>
      </c>
      <c r="B25" s="24" t="s">
        <v>224</v>
      </c>
      <c r="C25" s="48">
        <f>J25+S25+AC25</f>
        <v>2329</v>
      </c>
      <c r="E25" s="7">
        <v>581</v>
      </c>
      <c r="F25" s="5">
        <v>28</v>
      </c>
      <c r="G25" s="7">
        <v>580</v>
      </c>
      <c r="H25" s="5">
        <v>20</v>
      </c>
      <c r="I25" s="7"/>
      <c r="J25" s="10">
        <f>E25+G25+I25</f>
        <v>1161</v>
      </c>
      <c r="L25" s="5">
        <v>586</v>
      </c>
      <c r="M25" s="5">
        <v>24</v>
      </c>
      <c r="N25" s="5">
        <v>582</v>
      </c>
      <c r="O25" s="5">
        <v>28</v>
      </c>
      <c r="P25" s="5">
        <v>1168</v>
      </c>
      <c r="Q25" s="5">
        <f>O25+M25</f>
        <v>52</v>
      </c>
      <c r="R25" s="10"/>
      <c r="S25" s="10">
        <v>1168</v>
      </c>
      <c r="V25" s="5"/>
      <c r="W25" s="5"/>
      <c r="X25" s="5"/>
      <c r="Y25" s="5">
        <f>U25+W25</f>
        <v>0</v>
      </c>
      <c r="Z25" s="5">
        <f>V25+X25</f>
        <v>0</v>
      </c>
      <c r="AA25" s="10"/>
      <c r="AB25" s="10"/>
      <c r="AC25" s="10">
        <f>SUM(U25+W25+AB25)</f>
        <v>0</v>
      </c>
      <c r="AD25" s="10"/>
      <c r="AE25" s="10">
        <f>SUM(E25,G25,L25,N25,U25,W25)-MIN(E25,G25,L25,N25,U25,W25)+I25+R25+AB25</f>
        <v>1749</v>
      </c>
      <c r="AF25" s="10">
        <f>AE25/5</f>
        <v>349.8</v>
      </c>
      <c r="AG25" s="5"/>
      <c r="AH25" s="7"/>
      <c r="AI25" s="10"/>
    </row>
    <row r="26" spans="1:35" x14ac:dyDescent="0.35">
      <c r="A26" s="24" t="s">
        <v>290</v>
      </c>
      <c r="B26" s="24" t="s">
        <v>243</v>
      </c>
      <c r="C26" s="48">
        <f>J26+S26+AC26</f>
        <v>2315</v>
      </c>
      <c r="E26" s="7">
        <v>570</v>
      </c>
      <c r="F26" s="5">
        <v>22</v>
      </c>
      <c r="G26" s="7">
        <v>575</v>
      </c>
      <c r="H26" s="5">
        <v>20</v>
      </c>
      <c r="I26" s="7"/>
      <c r="J26" s="10">
        <f>E26+G26+I26</f>
        <v>1145</v>
      </c>
      <c r="L26" s="5">
        <v>585</v>
      </c>
      <c r="M26" s="5">
        <v>27</v>
      </c>
      <c r="N26" s="5">
        <v>585</v>
      </c>
      <c r="O26" s="5">
        <v>33</v>
      </c>
      <c r="P26" s="5">
        <v>1170</v>
      </c>
      <c r="Q26" s="5">
        <f>O26+M26</f>
        <v>60</v>
      </c>
      <c r="R26" s="10"/>
      <c r="S26" s="10">
        <v>1170</v>
      </c>
      <c r="U26" s="5"/>
      <c r="V26" s="5"/>
      <c r="W26" s="5"/>
      <c r="X26" s="5"/>
      <c r="Y26" s="5">
        <f>U26+W26</f>
        <v>0</v>
      </c>
      <c r="Z26" s="5">
        <f>V26+X26</f>
        <v>0</v>
      </c>
      <c r="AA26" s="10"/>
      <c r="AB26" s="10"/>
      <c r="AC26" s="10">
        <f>SUM(U26+W26+AB26)</f>
        <v>0</v>
      </c>
      <c r="AD26" s="10"/>
      <c r="AE26" s="10">
        <f>SUM(E26,G26,L26,N26,U26,W26)-MIN(E26,G26,L26,N26,U26,W26)+I26+R26+AB26</f>
        <v>1745</v>
      </c>
      <c r="AF26" s="10">
        <f>AE26/5</f>
        <v>349</v>
      </c>
      <c r="AG26" s="5"/>
      <c r="AH26" s="7"/>
      <c r="AI26" s="10"/>
    </row>
    <row r="27" spans="1:35" x14ac:dyDescent="0.35">
      <c r="A27" s="24" t="s">
        <v>276</v>
      </c>
      <c r="B27" s="24" t="s">
        <v>228</v>
      </c>
      <c r="C27" s="48">
        <f>J27+S27+AC27</f>
        <v>2318</v>
      </c>
      <c r="E27" s="7">
        <v>574</v>
      </c>
      <c r="F27" s="5">
        <v>21</v>
      </c>
      <c r="G27" s="7">
        <v>578</v>
      </c>
      <c r="H27" s="5">
        <v>25</v>
      </c>
      <c r="I27" s="7"/>
      <c r="J27" s="10">
        <f>E27+G27+I27</f>
        <v>1152</v>
      </c>
      <c r="L27" s="5">
        <v>579</v>
      </c>
      <c r="M27" s="5">
        <v>26</v>
      </c>
      <c r="N27" s="5">
        <v>587</v>
      </c>
      <c r="O27" s="5">
        <v>29</v>
      </c>
      <c r="P27" s="5">
        <v>1166</v>
      </c>
      <c r="Q27" s="5">
        <f>O27+M27</f>
        <v>55</v>
      </c>
      <c r="R27" s="10"/>
      <c r="S27" s="10">
        <v>1166</v>
      </c>
      <c r="U27" s="5"/>
      <c r="V27" s="5"/>
      <c r="W27" s="5"/>
      <c r="X27" s="5"/>
      <c r="Y27" s="5">
        <f>U27+W27</f>
        <v>0</v>
      </c>
      <c r="Z27" s="5">
        <f>V27+X27</f>
        <v>0</v>
      </c>
      <c r="AA27" s="10"/>
      <c r="AB27" s="10"/>
      <c r="AC27" s="10">
        <f>SUM(U27+W27+AB27)</f>
        <v>0</v>
      </c>
      <c r="AD27" s="10"/>
      <c r="AE27" s="10">
        <f>SUM(E27,G27,L27,N27,U27,W27)-MIN(E27,G27,L27,N27,U27,W27)+I27+R27+AB27</f>
        <v>1744</v>
      </c>
      <c r="AF27" s="10">
        <f>AE27/5</f>
        <v>348.8</v>
      </c>
      <c r="AG27" s="5"/>
      <c r="AH27" s="7"/>
      <c r="AI27" s="10"/>
    </row>
    <row r="28" spans="1:35" x14ac:dyDescent="0.35">
      <c r="A28" s="24" t="s">
        <v>320</v>
      </c>
      <c r="B28" s="24" t="s">
        <v>252</v>
      </c>
      <c r="C28" s="48">
        <f>J28+S28+AC28</f>
        <v>2293</v>
      </c>
      <c r="E28" s="7">
        <v>561</v>
      </c>
      <c r="F28" s="5">
        <v>16</v>
      </c>
      <c r="G28" s="7">
        <v>580</v>
      </c>
      <c r="H28" s="5">
        <v>26</v>
      </c>
      <c r="I28" s="7"/>
      <c r="J28" s="10">
        <f>E28+G28+I28</f>
        <v>1141</v>
      </c>
      <c r="L28" s="5">
        <v>574</v>
      </c>
      <c r="M28" s="5">
        <v>20</v>
      </c>
      <c r="N28" s="5">
        <v>578</v>
      </c>
      <c r="O28" s="5">
        <v>28</v>
      </c>
      <c r="P28" s="5">
        <v>1152</v>
      </c>
      <c r="Q28" s="5">
        <f>O28+M28</f>
        <v>48</v>
      </c>
      <c r="R28" s="10"/>
      <c r="S28" s="10">
        <v>1152</v>
      </c>
      <c r="V28" s="5"/>
      <c r="W28" s="5"/>
      <c r="X28" s="5"/>
      <c r="Y28" s="5">
        <f>U28+W28</f>
        <v>0</v>
      </c>
      <c r="Z28" s="5">
        <f>V28+X28</f>
        <v>0</v>
      </c>
      <c r="AA28" s="10"/>
      <c r="AB28" s="10"/>
      <c r="AC28" s="10">
        <f>SUM(U28+W28+AB28)</f>
        <v>0</v>
      </c>
      <c r="AD28" s="10"/>
      <c r="AE28" s="10">
        <f>SUM(E28,G28,L28,N28,U28,W28)-MIN(E28,G28,L28,N28,U28,W28)+I28+R28+AB28</f>
        <v>1732</v>
      </c>
      <c r="AF28" s="10">
        <f>AE28/5</f>
        <v>346.4</v>
      </c>
      <c r="AG28" s="5"/>
      <c r="AH28" s="7"/>
      <c r="AI28" s="10"/>
    </row>
    <row r="29" spans="1:35" x14ac:dyDescent="0.35">
      <c r="A29" s="24" t="s">
        <v>279</v>
      </c>
      <c r="B29" s="24" t="s">
        <v>231</v>
      </c>
      <c r="C29" s="48">
        <f>J29+S29+AC29</f>
        <v>2298</v>
      </c>
      <c r="E29" s="7">
        <v>570</v>
      </c>
      <c r="F29" s="5">
        <v>17</v>
      </c>
      <c r="G29" s="7">
        <v>581</v>
      </c>
      <c r="H29" s="5">
        <v>28</v>
      </c>
      <c r="I29" s="7"/>
      <c r="J29" s="10">
        <f>E29+G29+I29</f>
        <v>1151</v>
      </c>
      <c r="L29" s="5">
        <v>572</v>
      </c>
      <c r="M29" s="5">
        <v>23</v>
      </c>
      <c r="N29" s="5">
        <v>575</v>
      </c>
      <c r="O29" s="5">
        <v>17</v>
      </c>
      <c r="P29" s="5">
        <v>1147</v>
      </c>
      <c r="Q29" s="5">
        <f>O29+M29</f>
        <v>40</v>
      </c>
      <c r="R29" s="10"/>
      <c r="S29" s="10">
        <v>1147</v>
      </c>
      <c r="U29" s="5"/>
      <c r="V29" s="5"/>
      <c r="W29" s="5"/>
      <c r="X29" s="5"/>
      <c r="Y29" s="5">
        <f>U29+W29</f>
        <v>0</v>
      </c>
      <c r="Z29" s="5">
        <f>V29+X29</f>
        <v>0</v>
      </c>
      <c r="AA29" s="10"/>
      <c r="AB29" s="10"/>
      <c r="AC29" s="10">
        <f>SUM(U29+W29+AB29)</f>
        <v>0</v>
      </c>
      <c r="AD29" s="10"/>
      <c r="AE29" s="10">
        <f>SUM(E29,G29,L29,N29,U29,W29)-MIN(E29,G29,L29,N29,U29,W29)+I29+R29+AB29</f>
        <v>1728</v>
      </c>
      <c r="AF29" s="10">
        <f>AE29/5</f>
        <v>345.6</v>
      </c>
      <c r="AG29" s="5"/>
      <c r="AH29" s="7"/>
      <c r="AI29" s="10"/>
    </row>
    <row r="30" spans="1:35" x14ac:dyDescent="0.35">
      <c r="A30" s="24" t="s">
        <v>270</v>
      </c>
      <c r="B30" s="24" t="s">
        <v>221</v>
      </c>
      <c r="C30" s="48">
        <f>J30+S30+AC30</f>
        <v>2295</v>
      </c>
      <c r="E30" s="7">
        <v>568</v>
      </c>
      <c r="F30" s="5">
        <v>18</v>
      </c>
      <c r="G30" s="7">
        <v>573</v>
      </c>
      <c r="H30" s="5">
        <v>24</v>
      </c>
      <c r="I30" s="7"/>
      <c r="J30" s="10">
        <f>E30+G30+I30</f>
        <v>1141</v>
      </c>
      <c r="L30" s="5">
        <v>578</v>
      </c>
      <c r="M30" s="5">
        <v>24</v>
      </c>
      <c r="N30" s="5">
        <v>576</v>
      </c>
      <c r="O30" s="5">
        <v>19</v>
      </c>
      <c r="P30" s="5">
        <v>1154</v>
      </c>
      <c r="Q30" s="5">
        <f>O30+M30</f>
        <v>43</v>
      </c>
      <c r="R30" s="10"/>
      <c r="S30" s="10">
        <v>1154</v>
      </c>
      <c r="U30" s="5"/>
      <c r="V30" s="5"/>
      <c r="W30" s="5"/>
      <c r="X30" s="5"/>
      <c r="Y30" s="5">
        <f>U30+W30</f>
        <v>0</v>
      </c>
      <c r="Z30" s="5">
        <f>V30+X30</f>
        <v>0</v>
      </c>
      <c r="AA30" s="10"/>
      <c r="AB30" s="10"/>
      <c r="AC30" s="10">
        <f>SUM(U30+W30+AB30)</f>
        <v>0</v>
      </c>
      <c r="AD30" s="10"/>
      <c r="AE30" s="10">
        <f>SUM(E30,G30,L30,N30,U30,W30)-MIN(E30,G30,L30,N30,U30,W30)+I30+R30+AB30</f>
        <v>1727</v>
      </c>
      <c r="AF30" s="10">
        <f>AE30/5</f>
        <v>345.4</v>
      </c>
      <c r="AG30" s="5"/>
      <c r="AH30" s="7"/>
      <c r="AI30" s="10"/>
    </row>
    <row r="31" spans="1:35" x14ac:dyDescent="0.35">
      <c r="A31" s="24" t="s">
        <v>211</v>
      </c>
      <c r="B31" s="24" t="s">
        <v>234</v>
      </c>
      <c r="C31" s="48">
        <f>J31+S31+AC31</f>
        <v>2277</v>
      </c>
      <c r="E31" s="7">
        <v>553</v>
      </c>
      <c r="F31" s="5">
        <v>13</v>
      </c>
      <c r="G31" s="7">
        <v>574</v>
      </c>
      <c r="H31" s="5">
        <v>24</v>
      </c>
      <c r="I31" s="7"/>
      <c r="J31" s="10">
        <f>E31+G31+I31</f>
        <v>1127</v>
      </c>
      <c r="L31" s="5">
        <v>573</v>
      </c>
      <c r="M31" s="5">
        <v>25</v>
      </c>
      <c r="N31" s="5">
        <v>577</v>
      </c>
      <c r="O31" s="5">
        <v>25</v>
      </c>
      <c r="P31" s="5">
        <v>1150</v>
      </c>
      <c r="Q31" s="5">
        <f>O31+M31</f>
        <v>50</v>
      </c>
      <c r="R31" s="10"/>
      <c r="S31" s="10">
        <v>1150</v>
      </c>
      <c r="U31" s="5"/>
      <c r="V31" s="5"/>
      <c r="W31" s="5"/>
      <c r="X31" s="5"/>
      <c r="Y31" s="5">
        <f>U31+W31</f>
        <v>0</v>
      </c>
      <c r="Z31" s="5">
        <f>V31+X31</f>
        <v>0</v>
      </c>
      <c r="AA31" s="10"/>
      <c r="AB31" s="10"/>
      <c r="AC31" s="10">
        <f>SUM(U31+W31+AB31)</f>
        <v>0</v>
      </c>
      <c r="AD31" s="10"/>
      <c r="AE31" s="10">
        <f>SUM(E31,G31,L31,N31,U31,W31)-MIN(E31,G31,L31,N31,U31,W31)+I31+R31+AB31</f>
        <v>1724</v>
      </c>
      <c r="AF31" s="10">
        <f>AE31/5</f>
        <v>344.8</v>
      </c>
      <c r="AG31" s="5"/>
      <c r="AH31" s="7"/>
      <c r="AI31" s="10"/>
    </row>
    <row r="32" spans="1:35" x14ac:dyDescent="0.35">
      <c r="A32" s="24" t="s">
        <v>308</v>
      </c>
      <c r="B32" s="24" t="s">
        <v>257</v>
      </c>
      <c r="C32" s="48">
        <f>J32+S32+AC32</f>
        <v>2293</v>
      </c>
      <c r="E32" s="7">
        <v>570</v>
      </c>
      <c r="F32" s="5">
        <v>19</v>
      </c>
      <c r="G32" s="7">
        <v>572</v>
      </c>
      <c r="H32" s="5">
        <v>20</v>
      </c>
      <c r="I32" s="7"/>
      <c r="J32" s="10">
        <f>E32+G32+I32</f>
        <v>1142</v>
      </c>
      <c r="L32" s="5">
        <v>573</v>
      </c>
      <c r="M32" s="5">
        <v>20</v>
      </c>
      <c r="N32" s="5">
        <v>578</v>
      </c>
      <c r="O32" s="5">
        <v>20</v>
      </c>
      <c r="P32" s="5">
        <v>1151</v>
      </c>
      <c r="Q32" s="5">
        <f>O32+M32</f>
        <v>40</v>
      </c>
      <c r="R32" s="10"/>
      <c r="S32" s="10">
        <v>1151</v>
      </c>
      <c r="U32" s="5"/>
      <c r="V32" s="5"/>
      <c r="W32" s="5"/>
      <c r="X32" s="5"/>
      <c r="Y32" s="5">
        <f>U32+W32</f>
        <v>0</v>
      </c>
      <c r="Z32" s="5">
        <f>V32+X32</f>
        <v>0</v>
      </c>
      <c r="AA32" s="10"/>
      <c r="AB32" s="10"/>
      <c r="AC32" s="10">
        <f>SUM(U32+W32+AB32)</f>
        <v>0</v>
      </c>
      <c r="AD32" s="10"/>
      <c r="AE32" s="10">
        <f>SUM(E32,G32,L32,N32,U32,W32)-MIN(E32,G32,L32,N32,U32,W32)+I32+R32+AB32</f>
        <v>1723</v>
      </c>
      <c r="AF32" s="10">
        <f>AE32/5</f>
        <v>344.6</v>
      </c>
      <c r="AG32" s="5"/>
      <c r="AH32" s="7"/>
      <c r="AI32" s="10"/>
    </row>
    <row r="33" spans="1:35" x14ac:dyDescent="0.35">
      <c r="A33" s="24" t="s">
        <v>295</v>
      </c>
      <c r="B33" s="24" t="s">
        <v>319</v>
      </c>
      <c r="C33" s="48">
        <f>J33+S33+AC33</f>
        <v>2289</v>
      </c>
      <c r="J33" s="19"/>
      <c r="L33" s="5">
        <v>573</v>
      </c>
      <c r="M33" s="5">
        <v>24</v>
      </c>
      <c r="N33" s="5">
        <v>578</v>
      </c>
      <c r="O33" s="5">
        <v>23</v>
      </c>
      <c r="P33" s="5">
        <v>1151</v>
      </c>
      <c r="Q33" s="5">
        <f>O33+M33</f>
        <v>47</v>
      </c>
      <c r="R33" s="10"/>
      <c r="S33" s="10">
        <v>1151</v>
      </c>
      <c r="U33" s="5">
        <v>571</v>
      </c>
      <c r="V33" s="5">
        <v>17</v>
      </c>
      <c r="W33" s="5">
        <v>567</v>
      </c>
      <c r="X33" s="5">
        <v>15</v>
      </c>
      <c r="Y33" s="5">
        <f>U33+W33</f>
        <v>1138</v>
      </c>
      <c r="Z33" s="5">
        <f>V33+X33</f>
        <v>32</v>
      </c>
      <c r="AA33" s="10"/>
      <c r="AB33" s="10"/>
      <c r="AC33" s="10">
        <f>SUM(U33+W33+AB33)</f>
        <v>1138</v>
      </c>
      <c r="AD33" s="10"/>
      <c r="AE33" s="10">
        <f>SUM(E33,G33,L33,N33,U33,W33)-MIN(E33,G33,L33,N33,U33,W33)+I33+R33+AB33</f>
        <v>1722</v>
      </c>
      <c r="AF33" s="10">
        <f>AE33/5</f>
        <v>344.4</v>
      </c>
      <c r="AG33" s="5"/>
      <c r="AH33" s="7"/>
      <c r="AI33" s="10"/>
    </row>
    <row r="34" spans="1:35" x14ac:dyDescent="0.35">
      <c r="A34" s="24" t="s">
        <v>271</v>
      </c>
      <c r="B34" s="24" t="s">
        <v>237</v>
      </c>
      <c r="C34" s="48">
        <f>J34+S34+AC34</f>
        <v>2291</v>
      </c>
      <c r="E34" s="7">
        <v>571</v>
      </c>
      <c r="F34" s="5">
        <v>13</v>
      </c>
      <c r="G34" s="7">
        <v>574</v>
      </c>
      <c r="H34" s="5">
        <v>25</v>
      </c>
      <c r="I34" s="7"/>
      <c r="J34" s="10">
        <f>E34+G34+I34</f>
        <v>1145</v>
      </c>
      <c r="L34" s="5">
        <v>574</v>
      </c>
      <c r="M34" s="5">
        <v>24</v>
      </c>
      <c r="N34" s="5">
        <v>572</v>
      </c>
      <c r="O34" s="5">
        <v>27</v>
      </c>
      <c r="P34" s="5">
        <v>1146</v>
      </c>
      <c r="Q34" s="5">
        <f>O34+M34</f>
        <v>51</v>
      </c>
      <c r="R34" s="10"/>
      <c r="S34" s="10">
        <v>1146</v>
      </c>
      <c r="U34" s="5"/>
      <c r="V34" s="5"/>
      <c r="W34" s="5"/>
      <c r="X34" s="5"/>
      <c r="Y34" s="5">
        <f>U34+W34</f>
        <v>0</v>
      </c>
      <c r="Z34" s="5">
        <f>V34+X34</f>
        <v>0</v>
      </c>
      <c r="AA34" s="10"/>
      <c r="AB34" s="10"/>
      <c r="AC34" s="10">
        <f>SUM(U34+W34+AB34)</f>
        <v>0</v>
      </c>
      <c r="AD34" s="10"/>
      <c r="AE34" s="10">
        <f>SUM(E34,G34,L34,N34,U34,W34)-MIN(E34,G34,L34,N34,U34,W34)+I34+R34+AB34</f>
        <v>1720</v>
      </c>
      <c r="AF34" s="10">
        <f>AE34/5</f>
        <v>344</v>
      </c>
      <c r="AG34" s="5"/>
      <c r="AH34" s="7"/>
      <c r="AI34" s="10"/>
    </row>
    <row r="35" spans="1:35" x14ac:dyDescent="0.35">
      <c r="A35" s="24" t="s">
        <v>291</v>
      </c>
      <c r="B35" s="24" t="s">
        <v>244</v>
      </c>
      <c r="C35" s="48">
        <f>J35+S35+AC35</f>
        <v>2270</v>
      </c>
      <c r="E35" s="7">
        <v>550</v>
      </c>
      <c r="F35" s="5">
        <v>13</v>
      </c>
      <c r="G35" s="7">
        <v>578</v>
      </c>
      <c r="H35" s="5">
        <v>22</v>
      </c>
      <c r="I35" s="7"/>
      <c r="J35" s="10">
        <f>E35+G35+I35</f>
        <v>1128</v>
      </c>
      <c r="L35" s="5">
        <v>571</v>
      </c>
      <c r="M35" s="5">
        <v>28</v>
      </c>
      <c r="N35" s="5">
        <v>571</v>
      </c>
      <c r="O35" s="5">
        <v>17</v>
      </c>
      <c r="P35" s="5">
        <v>1142</v>
      </c>
      <c r="Q35" s="5">
        <f>O35+M35</f>
        <v>45</v>
      </c>
      <c r="R35" s="10"/>
      <c r="S35" s="10">
        <v>1142</v>
      </c>
      <c r="U35" s="5"/>
      <c r="V35" s="5"/>
      <c r="W35" s="5"/>
      <c r="X35" s="5"/>
      <c r="Y35" s="5">
        <f>U35+W35</f>
        <v>0</v>
      </c>
      <c r="Z35" s="5">
        <f>V35+X35</f>
        <v>0</v>
      </c>
      <c r="AA35" s="10"/>
      <c r="AB35" s="10"/>
      <c r="AC35" s="10">
        <f>SUM(U35+W35+AB35)</f>
        <v>0</v>
      </c>
      <c r="AD35" s="10"/>
      <c r="AE35" s="10">
        <f>SUM(E35,G35,L35,N35,U35,W35)-MIN(E35,G35,L35,N35,U35,W35)+I35+R35+AB35</f>
        <v>1720</v>
      </c>
      <c r="AF35" s="10">
        <f>AE35/5</f>
        <v>344</v>
      </c>
      <c r="AG35" s="5"/>
      <c r="AH35" s="7"/>
      <c r="AI35" s="10"/>
    </row>
    <row r="36" spans="1:35" x14ac:dyDescent="0.35">
      <c r="A36" s="24" t="s">
        <v>288</v>
      </c>
      <c r="B36" s="24" t="s">
        <v>241</v>
      </c>
      <c r="C36" s="48">
        <f>J36+S36+AC36</f>
        <v>2276</v>
      </c>
      <c r="E36" s="7">
        <v>564</v>
      </c>
      <c r="F36" s="5">
        <v>19</v>
      </c>
      <c r="G36" s="7">
        <v>566</v>
      </c>
      <c r="H36" s="5">
        <v>15</v>
      </c>
      <c r="I36" s="7"/>
      <c r="J36" s="10">
        <f>E36+G36+I36</f>
        <v>1130</v>
      </c>
      <c r="L36" s="5">
        <v>580</v>
      </c>
      <c r="M36" s="5">
        <v>17</v>
      </c>
      <c r="N36" s="5">
        <v>566</v>
      </c>
      <c r="O36" s="5">
        <v>20</v>
      </c>
      <c r="P36" s="5">
        <v>1146</v>
      </c>
      <c r="Q36" s="5">
        <f>O36+M36</f>
        <v>37</v>
      </c>
      <c r="R36" s="10"/>
      <c r="S36" s="10">
        <v>1146</v>
      </c>
      <c r="V36" s="5"/>
      <c r="W36" s="5"/>
      <c r="X36" s="5"/>
      <c r="Y36" s="5">
        <f>U36+W36</f>
        <v>0</v>
      </c>
      <c r="Z36" s="5">
        <f>V36+X36</f>
        <v>0</v>
      </c>
      <c r="AA36" s="10"/>
      <c r="AB36" s="10"/>
      <c r="AC36" s="10">
        <f>SUM(U36+W36+AB36)</f>
        <v>0</v>
      </c>
      <c r="AD36" s="10"/>
      <c r="AE36" s="10">
        <f>SUM(E36,G36,L36,N36,U36,W36)-MIN(E36,G36,L36,N36,U36,W36)+I36+R36+AB36</f>
        <v>1712</v>
      </c>
      <c r="AF36" s="10">
        <f>AE36/5</f>
        <v>342.4</v>
      </c>
      <c r="AG36" s="5"/>
      <c r="AH36" s="7"/>
      <c r="AI36" s="10"/>
    </row>
    <row r="37" spans="1:35" x14ac:dyDescent="0.35">
      <c r="A37" s="24" t="s">
        <v>365</v>
      </c>
      <c r="B37" s="24" t="s">
        <v>255</v>
      </c>
      <c r="C37" s="48">
        <f>J37+S37+AC37</f>
        <v>2265</v>
      </c>
      <c r="E37" s="7">
        <v>556</v>
      </c>
      <c r="F37" s="5">
        <v>11</v>
      </c>
      <c r="G37" s="7">
        <v>563</v>
      </c>
      <c r="H37" s="5">
        <v>16</v>
      </c>
      <c r="I37" s="7"/>
      <c r="J37" s="10">
        <f>E37+G37+I37</f>
        <v>1119</v>
      </c>
      <c r="L37" s="5">
        <v>573</v>
      </c>
      <c r="M37" s="5">
        <v>18</v>
      </c>
      <c r="N37" s="5">
        <v>573</v>
      </c>
      <c r="O37" s="5">
        <v>16</v>
      </c>
      <c r="P37" s="5">
        <v>1146</v>
      </c>
      <c r="Q37" s="5">
        <f>O37+M37</f>
        <v>34</v>
      </c>
      <c r="R37" s="10"/>
      <c r="S37" s="10">
        <v>1146</v>
      </c>
      <c r="V37" s="5"/>
      <c r="W37" s="5"/>
      <c r="X37" s="5"/>
      <c r="Y37" s="5">
        <f>U37+W37</f>
        <v>0</v>
      </c>
      <c r="Z37" s="5">
        <f>V37+X37</f>
        <v>0</v>
      </c>
      <c r="AA37" s="10"/>
      <c r="AB37" s="10"/>
      <c r="AC37" s="10">
        <f>SUM(U37+W37+AB37)</f>
        <v>0</v>
      </c>
      <c r="AD37" s="10"/>
      <c r="AE37" s="10">
        <f>SUM(E37,G37,L37,N37,U37,W37)-MIN(E37,G37,L37,N37,U37,W37)+I37+R37+AB37</f>
        <v>1709</v>
      </c>
      <c r="AF37" s="10">
        <f>AE37/5</f>
        <v>341.8</v>
      </c>
      <c r="AG37" s="5"/>
      <c r="AH37" s="7"/>
      <c r="AI37" s="10"/>
    </row>
    <row r="38" spans="1:35" x14ac:dyDescent="0.35">
      <c r="A38" s="24" t="s">
        <v>624</v>
      </c>
      <c r="B38" s="24" t="s">
        <v>215</v>
      </c>
      <c r="C38" s="48">
        <f>J38+S38+AC38</f>
        <v>2219</v>
      </c>
      <c r="E38" s="7">
        <v>554</v>
      </c>
      <c r="F38" s="5">
        <v>16</v>
      </c>
      <c r="G38" s="7">
        <v>558</v>
      </c>
      <c r="H38" s="5">
        <v>21</v>
      </c>
      <c r="I38" s="7"/>
      <c r="J38" s="10">
        <f>E38+G38+I38</f>
        <v>1112</v>
      </c>
      <c r="L38" s="5">
        <v>550</v>
      </c>
      <c r="M38" s="5">
        <v>16</v>
      </c>
      <c r="N38" s="5">
        <v>557</v>
      </c>
      <c r="O38" s="5">
        <v>16</v>
      </c>
      <c r="P38" s="5">
        <v>1107</v>
      </c>
      <c r="Q38" s="5">
        <f>O38+M38</f>
        <v>32</v>
      </c>
      <c r="R38" s="10"/>
      <c r="S38" s="10">
        <v>1107</v>
      </c>
      <c r="U38" s="5"/>
      <c r="V38" s="5"/>
      <c r="W38" s="5"/>
      <c r="X38" s="5"/>
      <c r="Y38" s="5">
        <f>U38+W38</f>
        <v>0</v>
      </c>
      <c r="Z38" s="5">
        <f>V38+X38</f>
        <v>0</v>
      </c>
      <c r="AA38" s="10"/>
      <c r="AB38" s="10"/>
      <c r="AC38" s="10">
        <f>SUM(U38+W38+AB38)</f>
        <v>0</v>
      </c>
      <c r="AD38" s="10"/>
      <c r="AE38" s="10">
        <f>SUM(E38,G38,L38,N38,U38,W38)-MIN(E38,G38,L38,N38,U38,W38)+I38+R38+AB38</f>
        <v>1669</v>
      </c>
      <c r="AF38" s="10">
        <f>AE38/5</f>
        <v>333.8</v>
      </c>
      <c r="AG38" s="5"/>
      <c r="AH38" s="7"/>
      <c r="AI38" s="10"/>
    </row>
    <row r="39" spans="1:35" x14ac:dyDescent="0.35">
      <c r="A39" s="24" t="s">
        <v>305</v>
      </c>
      <c r="B39" s="24" t="s">
        <v>306</v>
      </c>
      <c r="C39" s="48">
        <f>J39+S39+AC39</f>
        <v>1171</v>
      </c>
      <c r="J39" s="19"/>
      <c r="L39" s="5">
        <v>581</v>
      </c>
      <c r="M39" s="5">
        <v>26</v>
      </c>
      <c r="N39" s="5">
        <v>590</v>
      </c>
      <c r="O39" s="5">
        <v>30</v>
      </c>
      <c r="P39" s="5">
        <v>1171</v>
      </c>
      <c r="Q39" s="5">
        <f>O39+M39</f>
        <v>56</v>
      </c>
      <c r="R39" s="10"/>
      <c r="S39" s="10">
        <v>1171</v>
      </c>
      <c r="V39" s="5"/>
      <c r="W39" s="5"/>
      <c r="X39" s="5"/>
      <c r="Y39" s="5">
        <f>U39+W39</f>
        <v>0</v>
      </c>
      <c r="Z39" s="5">
        <f>V39+X39</f>
        <v>0</v>
      </c>
      <c r="AA39" s="10"/>
      <c r="AB39" s="10"/>
      <c r="AC39" s="10">
        <f>SUM(U39+W39+AB39)</f>
        <v>0</v>
      </c>
      <c r="AD39" s="10"/>
      <c r="AE39" s="10">
        <f>SUM(E39,G39,L39,N39,U39,W39)-MIN(E39,G39,L39,N39,U39,W39)+I39+R39+AB39</f>
        <v>590</v>
      </c>
      <c r="AF39" s="10">
        <f>AE39/5</f>
        <v>118</v>
      </c>
      <c r="AG39" s="5"/>
      <c r="AH39" s="7"/>
      <c r="AI39" s="10"/>
    </row>
    <row r="40" spans="1:35" x14ac:dyDescent="0.35">
      <c r="A40" s="4" t="s">
        <v>627</v>
      </c>
      <c r="B40" s="4" t="s">
        <v>250</v>
      </c>
      <c r="C40" s="48">
        <f>J40+S40+AC40</f>
        <v>1140</v>
      </c>
      <c r="E40" s="7">
        <v>557</v>
      </c>
      <c r="F40" s="5">
        <v>16</v>
      </c>
      <c r="G40" s="7">
        <v>583</v>
      </c>
      <c r="H40" s="5">
        <v>26</v>
      </c>
      <c r="I40" s="7"/>
      <c r="J40" s="10">
        <f>E40+G40+I40</f>
        <v>1140</v>
      </c>
      <c r="Y40" s="5">
        <f>U40+W40</f>
        <v>0</v>
      </c>
      <c r="Z40" s="5">
        <f>V40+X40</f>
        <v>0</v>
      </c>
      <c r="AC40" s="10">
        <f>SUM(U40+W40+AB40)</f>
        <v>0</v>
      </c>
      <c r="AE40" s="10">
        <f>SUM(E40,G40,L40,N40,U40,W40)-MIN(E40,G40,L40,N40,U40,W40)+I40+R40+AB40</f>
        <v>583</v>
      </c>
      <c r="AF40" s="10">
        <f>AE40/5</f>
        <v>116.6</v>
      </c>
      <c r="AG40" s="5"/>
      <c r="AH40" s="7"/>
      <c r="AI40" s="10"/>
    </row>
    <row r="41" spans="1:35" x14ac:dyDescent="0.35">
      <c r="A41" s="24" t="s">
        <v>622</v>
      </c>
      <c r="B41" s="24" t="s">
        <v>623</v>
      </c>
      <c r="C41" s="48">
        <f>J41+S41+AC41</f>
        <v>1160</v>
      </c>
      <c r="J41" s="19"/>
      <c r="L41" s="5">
        <v>579</v>
      </c>
      <c r="M41" s="5">
        <v>27</v>
      </c>
      <c r="N41" s="5">
        <v>581</v>
      </c>
      <c r="O41" s="5">
        <v>25</v>
      </c>
      <c r="P41" s="5">
        <v>1160</v>
      </c>
      <c r="Q41" s="5">
        <f>O41+M41</f>
        <v>52</v>
      </c>
      <c r="R41" s="10"/>
      <c r="S41" s="10">
        <v>1160</v>
      </c>
      <c r="U41" s="5"/>
      <c r="V41" s="5"/>
      <c r="W41" s="5"/>
      <c r="X41" s="5"/>
      <c r="Y41" s="5">
        <f>U41+W41</f>
        <v>0</v>
      </c>
      <c r="Z41" s="5">
        <f>V41+X41</f>
        <v>0</v>
      </c>
      <c r="AA41" s="10"/>
      <c r="AB41" s="10"/>
      <c r="AC41" s="10">
        <f>SUM(U41+W41+AB41)</f>
        <v>0</v>
      </c>
      <c r="AD41" s="10"/>
      <c r="AE41" s="10">
        <f>SUM(E41,G41,L41,N41,U41,W41)-MIN(E41,G41,L41,N41,U41,W41)+I41+R41+AB41</f>
        <v>581</v>
      </c>
      <c r="AF41" s="10">
        <f>AE41/5</f>
        <v>116.2</v>
      </c>
      <c r="AG41" s="5"/>
      <c r="AH41" s="7"/>
      <c r="AI41" s="10"/>
    </row>
    <row r="42" spans="1:35" x14ac:dyDescent="0.35">
      <c r="A42" s="24" t="s">
        <v>323</v>
      </c>
      <c r="B42" s="24" t="s">
        <v>324</v>
      </c>
      <c r="C42" s="48">
        <f>J42+S42+AC42</f>
        <v>1151</v>
      </c>
      <c r="J42" s="19"/>
      <c r="L42" s="5">
        <v>573</v>
      </c>
      <c r="M42" s="5">
        <v>17</v>
      </c>
      <c r="N42" s="5">
        <v>578</v>
      </c>
      <c r="O42" s="5">
        <v>19</v>
      </c>
      <c r="P42" s="5">
        <v>1151</v>
      </c>
      <c r="Q42" s="5">
        <f>O42+M42</f>
        <v>36</v>
      </c>
      <c r="R42" s="10"/>
      <c r="S42" s="10">
        <v>1151</v>
      </c>
      <c r="U42" s="5"/>
      <c r="V42" s="5"/>
      <c r="W42" s="5"/>
      <c r="X42" s="5"/>
      <c r="Y42" s="5">
        <f>U42+W42</f>
        <v>0</v>
      </c>
      <c r="Z42" s="5">
        <f>V42+X42</f>
        <v>0</v>
      </c>
      <c r="AA42" s="10"/>
      <c r="AB42" s="10"/>
      <c r="AC42" s="10">
        <f>SUM(U42+W42+AB42)</f>
        <v>0</v>
      </c>
      <c r="AD42" s="10"/>
      <c r="AE42" s="10">
        <f>SUM(E42,G42,L42,N42,U42,W42)-MIN(E42,G42,L42,N42,U42,W42)+I42+R42+AB42</f>
        <v>578</v>
      </c>
      <c r="AF42" s="10">
        <f>AE42/5</f>
        <v>115.6</v>
      </c>
      <c r="AG42" s="5"/>
      <c r="AH42" s="7"/>
      <c r="AI42" s="10"/>
    </row>
    <row r="43" spans="1:35" x14ac:dyDescent="0.35">
      <c r="A43" s="4" t="s">
        <v>626</v>
      </c>
      <c r="B43" s="4" t="s">
        <v>515</v>
      </c>
      <c r="C43" s="48">
        <f>J43+S43+AC43</f>
        <v>1147</v>
      </c>
      <c r="E43" s="7">
        <v>570</v>
      </c>
      <c r="F43" s="5">
        <v>19</v>
      </c>
      <c r="G43" s="7">
        <v>577</v>
      </c>
      <c r="H43" s="5">
        <v>22</v>
      </c>
      <c r="I43" s="7"/>
      <c r="J43" s="10">
        <f>E43+G43+I43</f>
        <v>1147</v>
      </c>
      <c r="Y43" s="5">
        <f>U43+W43</f>
        <v>0</v>
      </c>
      <c r="Z43" s="5">
        <f>V43+X43</f>
        <v>0</v>
      </c>
      <c r="AC43" s="10">
        <f>SUM(U43+W43+AB43)</f>
        <v>0</v>
      </c>
      <c r="AE43" s="10">
        <f>SUM(E43,G43,L43,N43,U43,W43)-MIN(E43,G43,L43,N43,U43,W43)+I43+R43+AB43</f>
        <v>577</v>
      </c>
      <c r="AF43" s="10">
        <f>AE43/5</f>
        <v>115.4</v>
      </c>
      <c r="AG43" s="5"/>
      <c r="AH43" s="7"/>
      <c r="AI43" s="10"/>
    </row>
    <row r="44" spans="1:35" x14ac:dyDescent="0.35">
      <c r="A44" s="24" t="s">
        <v>316</v>
      </c>
      <c r="B44" s="24" t="s">
        <v>212</v>
      </c>
      <c r="C44" s="48">
        <f>J44+S44+AC44</f>
        <v>1147</v>
      </c>
      <c r="J44" s="19"/>
      <c r="L44" s="5">
        <v>570</v>
      </c>
      <c r="M44" s="5">
        <v>19</v>
      </c>
      <c r="N44" s="5">
        <v>577</v>
      </c>
      <c r="O44" s="5">
        <v>16</v>
      </c>
      <c r="P44" s="5">
        <v>1147</v>
      </c>
      <c r="Q44" s="5">
        <f>O44+M44</f>
        <v>35</v>
      </c>
      <c r="R44" s="10"/>
      <c r="S44" s="10">
        <v>1147</v>
      </c>
      <c r="U44" s="5"/>
      <c r="V44" s="5"/>
      <c r="W44" s="5"/>
      <c r="X44" s="5"/>
      <c r="Y44" s="5">
        <f>U44+W44</f>
        <v>0</v>
      </c>
      <c r="Z44" s="5">
        <f>V44+X44</f>
        <v>0</v>
      </c>
      <c r="AA44" s="10"/>
      <c r="AB44" s="10"/>
      <c r="AC44" s="10">
        <f>SUM(U44+W44+AB44)</f>
        <v>0</v>
      </c>
      <c r="AD44" s="10"/>
      <c r="AE44" s="10">
        <f>SUM(E44,G44,L44,N44,U44,W44)-MIN(E44,G44,L44,N44,U44,W44)+I44+R44+AB44</f>
        <v>577</v>
      </c>
      <c r="AF44" s="10">
        <f>AE44/5</f>
        <v>115.4</v>
      </c>
      <c r="AG44" s="5"/>
      <c r="AH44" s="7"/>
      <c r="AI44" s="10"/>
    </row>
    <row r="45" spans="1:35" x14ac:dyDescent="0.35">
      <c r="A45" s="4" t="s">
        <v>283</v>
      </c>
      <c r="B45" s="4" t="s">
        <v>235</v>
      </c>
      <c r="C45" s="48">
        <f>J45+S45+AC45</f>
        <v>1143</v>
      </c>
      <c r="E45" s="7">
        <v>576</v>
      </c>
      <c r="F45" s="5">
        <v>17</v>
      </c>
      <c r="G45" s="7">
        <v>567</v>
      </c>
      <c r="H45" s="5">
        <v>16</v>
      </c>
      <c r="I45" s="7"/>
      <c r="J45" s="10">
        <f>E45+G45+I45</f>
        <v>1143</v>
      </c>
      <c r="U45" s="5"/>
      <c r="Y45" s="5">
        <f>U45+W45</f>
        <v>0</v>
      </c>
      <c r="Z45" s="5">
        <f>V45+X45</f>
        <v>0</v>
      </c>
      <c r="AC45" s="10">
        <f>SUM(U45+W45+AB45)</f>
        <v>0</v>
      </c>
      <c r="AE45" s="10">
        <f>SUM(E45,G45,L45,N45,U45,W45)-MIN(E45,G45,L45,N45,U45,W45)+I45+R45+AB45</f>
        <v>576</v>
      </c>
      <c r="AF45" s="10">
        <f>AE45/5</f>
        <v>115.2</v>
      </c>
      <c r="AG45" s="5"/>
      <c r="AH45" s="7"/>
      <c r="AI45" s="10"/>
    </row>
    <row r="46" spans="1:35" x14ac:dyDescent="0.35">
      <c r="A46" s="4" t="s">
        <v>461</v>
      </c>
      <c r="B46" s="4" t="s">
        <v>254</v>
      </c>
      <c r="C46" s="48">
        <f>J46+S46+AC46</f>
        <v>1138</v>
      </c>
      <c r="E46" s="7">
        <v>564</v>
      </c>
      <c r="F46" s="5">
        <v>18</v>
      </c>
      <c r="G46" s="7">
        <v>574</v>
      </c>
      <c r="H46" s="5">
        <v>26</v>
      </c>
      <c r="I46" s="7"/>
      <c r="J46" s="10">
        <f>E46+G46+I46</f>
        <v>1138</v>
      </c>
      <c r="U46" s="5"/>
      <c r="Y46" s="5">
        <f>U46+W46</f>
        <v>0</v>
      </c>
      <c r="Z46" s="5">
        <f>V46+X46</f>
        <v>0</v>
      </c>
      <c r="AC46" s="10">
        <f>SUM(U46+W46+AB46)</f>
        <v>0</v>
      </c>
      <c r="AE46" s="10">
        <f>SUM(E46,G46,L46,N46,U46,W46)-MIN(E46,G46,L46,N46,U46,W46)+I46+R46+AB46</f>
        <v>574</v>
      </c>
      <c r="AF46" s="10">
        <f>AE46/5</f>
        <v>114.8</v>
      </c>
      <c r="AG46" s="5"/>
      <c r="AH46" s="7"/>
      <c r="AI46" s="10"/>
    </row>
    <row r="47" spans="1:35" x14ac:dyDescent="0.35">
      <c r="A47" s="24" t="s">
        <v>317</v>
      </c>
      <c r="B47" s="24" t="s">
        <v>372</v>
      </c>
      <c r="C47" s="48">
        <f>J47+S47+AC47</f>
        <v>1139</v>
      </c>
      <c r="J47" s="19"/>
      <c r="L47" s="5">
        <v>566</v>
      </c>
      <c r="M47" s="5">
        <v>21</v>
      </c>
      <c r="N47" s="5">
        <v>573</v>
      </c>
      <c r="O47" s="5">
        <v>26</v>
      </c>
      <c r="P47" s="5">
        <v>1139</v>
      </c>
      <c r="Q47" s="5">
        <f>O47+M47</f>
        <v>47</v>
      </c>
      <c r="R47" s="10"/>
      <c r="S47" s="10">
        <v>1139</v>
      </c>
      <c r="U47" s="5"/>
      <c r="V47" s="5"/>
      <c r="W47" s="5"/>
      <c r="X47" s="5"/>
      <c r="Y47" s="5">
        <f>U47+W47</f>
        <v>0</v>
      </c>
      <c r="Z47" s="5">
        <f>V47+X47</f>
        <v>0</v>
      </c>
      <c r="AA47" s="10"/>
      <c r="AB47" s="10"/>
      <c r="AC47" s="10">
        <f>SUM(U47+W47+AB47)</f>
        <v>0</v>
      </c>
      <c r="AD47" s="10"/>
      <c r="AE47" s="10">
        <f>SUM(E47,G47,L47,N47,U47,W47)-MIN(E47,G47,L47,N47,U47,W47)+I47+R47+AB47</f>
        <v>573</v>
      </c>
      <c r="AF47" s="10">
        <f>AE47/5</f>
        <v>114.6</v>
      </c>
      <c r="AG47" s="5"/>
      <c r="AH47" s="7"/>
      <c r="AI47" s="10"/>
    </row>
    <row r="48" spans="1:35" x14ac:dyDescent="0.35">
      <c r="A48" s="4" t="s">
        <v>628</v>
      </c>
      <c r="B48" s="4" t="s">
        <v>258</v>
      </c>
      <c r="C48" s="48">
        <f>J48+S48+AC48</f>
        <v>1123</v>
      </c>
      <c r="E48" s="7">
        <v>550</v>
      </c>
      <c r="F48" s="5">
        <v>9</v>
      </c>
      <c r="G48" s="7">
        <v>573</v>
      </c>
      <c r="H48" s="5">
        <v>21</v>
      </c>
      <c r="I48" s="7"/>
      <c r="J48" s="10">
        <f>E48+G48+I48</f>
        <v>1123</v>
      </c>
      <c r="U48" s="5"/>
      <c r="Y48" s="5">
        <f>U48+W48</f>
        <v>0</v>
      </c>
      <c r="Z48" s="5">
        <f>V48+X48</f>
        <v>0</v>
      </c>
      <c r="AC48" s="10">
        <f>SUM(U48+W48+AB48)</f>
        <v>0</v>
      </c>
      <c r="AE48" s="10">
        <f>SUM(E48,G48,L48,N48,U48,W48)-MIN(E48,G48,L48,N48,U48,W48)+I48+R48+AB48</f>
        <v>573</v>
      </c>
      <c r="AF48" s="10">
        <f>AE48/5</f>
        <v>114.6</v>
      </c>
      <c r="AG48" s="5"/>
      <c r="AH48" s="7"/>
      <c r="AI48" s="10"/>
    </row>
    <row r="49" spans="1:35" x14ac:dyDescent="0.35">
      <c r="A49" s="4" t="s">
        <v>293</v>
      </c>
      <c r="B49" s="4" t="s">
        <v>246</v>
      </c>
      <c r="C49" s="48">
        <f>J49+S49+AC49</f>
        <v>1130</v>
      </c>
      <c r="E49" s="7">
        <v>559</v>
      </c>
      <c r="F49" s="5">
        <v>15</v>
      </c>
      <c r="G49" s="7">
        <v>571</v>
      </c>
      <c r="H49" s="5">
        <v>17</v>
      </c>
      <c r="I49" s="7"/>
      <c r="J49" s="10">
        <f>E49+G49+I49</f>
        <v>1130</v>
      </c>
      <c r="U49" s="5"/>
      <c r="Y49" s="5">
        <f>U49+W49</f>
        <v>0</v>
      </c>
      <c r="Z49" s="5">
        <f>V49+X49</f>
        <v>0</v>
      </c>
      <c r="AC49" s="10">
        <f>SUM(U49+W49+AB49)</f>
        <v>0</v>
      </c>
      <c r="AE49" s="10">
        <f>SUM(E49,G49,L49,N49,U49,W49)-MIN(E49,G49,L49,N49,U49,W49)+I49+R49+AB49</f>
        <v>571</v>
      </c>
      <c r="AF49" s="10">
        <f>AE49/5</f>
        <v>114.2</v>
      </c>
      <c r="AG49" s="5"/>
      <c r="AH49" s="7"/>
      <c r="AI49" s="10"/>
    </row>
    <row r="50" spans="1:35" x14ac:dyDescent="0.35">
      <c r="A50" s="24" t="s">
        <v>334</v>
      </c>
      <c r="B50" s="24" t="s">
        <v>159</v>
      </c>
      <c r="C50" s="48">
        <f>J50+S50+AC50</f>
        <v>1132</v>
      </c>
      <c r="J50" s="19"/>
      <c r="L50" s="5">
        <v>568</v>
      </c>
      <c r="M50" s="5">
        <v>15</v>
      </c>
      <c r="N50" s="5">
        <v>564</v>
      </c>
      <c r="O50" s="5">
        <v>16</v>
      </c>
      <c r="P50" s="5">
        <v>1132</v>
      </c>
      <c r="Q50" s="5">
        <f>O50+M50</f>
        <v>31</v>
      </c>
      <c r="R50" s="10"/>
      <c r="S50" s="10">
        <v>1132</v>
      </c>
      <c r="U50" s="5"/>
      <c r="V50" s="5"/>
      <c r="W50" s="5"/>
      <c r="X50" s="5"/>
      <c r="Y50" s="5">
        <f>U50+W50</f>
        <v>0</v>
      </c>
      <c r="Z50" s="5">
        <f>V50+X50</f>
        <v>0</v>
      </c>
      <c r="AA50" s="10"/>
      <c r="AB50" s="10"/>
      <c r="AC50" s="10">
        <f>SUM(U50+W50+AB50)</f>
        <v>0</v>
      </c>
      <c r="AD50" s="10"/>
      <c r="AE50" s="10">
        <f>SUM(E50,G50,L50,N50,U50,W50)-MIN(E50,G50,L50,N50,U50,W50)+I50+R50+AB50</f>
        <v>568</v>
      </c>
      <c r="AF50" s="10">
        <f>AE50/5</f>
        <v>113.6</v>
      </c>
      <c r="AG50" s="5"/>
      <c r="AH50" s="7"/>
      <c r="AI50" s="10"/>
    </row>
    <row r="51" spans="1:35" x14ac:dyDescent="0.35">
      <c r="A51" s="24" t="s">
        <v>400</v>
      </c>
      <c r="B51" s="24" t="s">
        <v>401</v>
      </c>
      <c r="C51" s="48">
        <f>J51+S51+AC51</f>
        <v>1132</v>
      </c>
      <c r="J51" s="19"/>
      <c r="L51" s="5">
        <v>567</v>
      </c>
      <c r="M51" s="5">
        <v>15</v>
      </c>
      <c r="N51" s="5">
        <v>565</v>
      </c>
      <c r="O51" s="5">
        <v>20</v>
      </c>
      <c r="P51" s="5">
        <v>1132</v>
      </c>
      <c r="Q51" s="5">
        <f>O51+M51</f>
        <v>35</v>
      </c>
      <c r="R51" s="10"/>
      <c r="S51" s="10">
        <v>1132</v>
      </c>
      <c r="V51" s="5"/>
      <c r="W51" s="5"/>
      <c r="X51" s="5"/>
      <c r="Y51" s="5">
        <f>U51+W51</f>
        <v>0</v>
      </c>
      <c r="Z51" s="5">
        <f>V51+X51</f>
        <v>0</v>
      </c>
      <c r="AA51" s="10"/>
      <c r="AB51" s="10"/>
      <c r="AC51" s="10">
        <f>SUM(U51+W51+AB51)</f>
        <v>0</v>
      </c>
      <c r="AD51" s="10"/>
      <c r="AE51" s="10">
        <f>SUM(E51,G51,L51,N51,U51,W51)-MIN(E51,G51,L51,N51,U51,W51)+I51+R51+AB51</f>
        <v>567</v>
      </c>
      <c r="AF51" s="10">
        <f>AE51/5</f>
        <v>113.4</v>
      </c>
      <c r="AG51" s="5"/>
      <c r="AH51" s="7"/>
      <c r="AI51" s="10"/>
    </row>
    <row r="52" spans="1:35" x14ac:dyDescent="0.35">
      <c r="A52" s="24" t="s">
        <v>329</v>
      </c>
      <c r="B52" s="24" t="s">
        <v>330</v>
      </c>
      <c r="C52" s="48">
        <f>J52+S52+AC52</f>
        <v>1125</v>
      </c>
      <c r="J52" s="19"/>
      <c r="L52" s="5">
        <v>558</v>
      </c>
      <c r="M52" s="5">
        <v>12</v>
      </c>
      <c r="N52" s="5">
        <v>567</v>
      </c>
      <c r="O52" s="5">
        <v>12</v>
      </c>
      <c r="P52" s="5">
        <v>1125</v>
      </c>
      <c r="Q52" s="5">
        <f>O52+M52</f>
        <v>24</v>
      </c>
      <c r="R52" s="10"/>
      <c r="S52" s="10">
        <v>1125</v>
      </c>
      <c r="U52" s="5"/>
      <c r="V52" s="5"/>
      <c r="W52" s="5"/>
      <c r="X52" s="5"/>
      <c r="Y52" s="5">
        <f>U52+W52</f>
        <v>0</v>
      </c>
      <c r="Z52" s="5">
        <f>V52+X52</f>
        <v>0</v>
      </c>
      <c r="AA52" s="10"/>
      <c r="AB52" s="10"/>
      <c r="AC52" s="10">
        <f>SUM(U52+W52+AB52)</f>
        <v>0</v>
      </c>
      <c r="AD52" s="10"/>
      <c r="AE52" s="10">
        <f>SUM(E52,G52,L52,N52,U52,W52)-MIN(E52,G52,L52,N52,U52,W52)+I52+R52+AB52</f>
        <v>567</v>
      </c>
      <c r="AF52" s="10">
        <f>AE52/5</f>
        <v>113.4</v>
      </c>
      <c r="AG52" s="5"/>
      <c r="AH52" s="7"/>
      <c r="AI52" s="10"/>
    </row>
    <row r="53" spans="1:35" x14ac:dyDescent="0.35">
      <c r="A53" s="4" t="s">
        <v>296</v>
      </c>
      <c r="B53" s="4" t="s">
        <v>135</v>
      </c>
      <c r="C53" s="48">
        <f>J53+S53+AC53</f>
        <v>1129</v>
      </c>
      <c r="E53" s="7">
        <v>563</v>
      </c>
      <c r="F53" s="5">
        <v>14</v>
      </c>
      <c r="G53" s="7">
        <v>566</v>
      </c>
      <c r="H53" s="5">
        <v>19</v>
      </c>
      <c r="I53" s="7"/>
      <c r="J53" s="10">
        <f>E53+G53+I53</f>
        <v>1129</v>
      </c>
      <c r="U53" s="5"/>
      <c r="Y53" s="5">
        <f>U53+W53</f>
        <v>0</v>
      </c>
      <c r="Z53" s="5">
        <f>V53+X53</f>
        <v>0</v>
      </c>
      <c r="AC53" s="10">
        <f>SUM(U53+W53+AB53)</f>
        <v>0</v>
      </c>
      <c r="AE53" s="10">
        <f>SUM(E53,G53,L53,N53,U53,W53)-MIN(E53,G53,L53,N53,U53,W53)+I53+R53+AB53</f>
        <v>566</v>
      </c>
      <c r="AF53" s="10">
        <f>AE53/5</f>
        <v>113.2</v>
      </c>
      <c r="AG53" s="5"/>
      <c r="AH53" s="7"/>
      <c r="AI53" s="10"/>
    </row>
    <row r="54" spans="1:35" x14ac:dyDescent="0.35">
      <c r="A54" s="4" t="s">
        <v>629</v>
      </c>
      <c r="B54" s="4" t="s">
        <v>256</v>
      </c>
      <c r="C54" s="48">
        <f>J54+S54+AC54</f>
        <v>1115</v>
      </c>
      <c r="E54" s="7">
        <v>550</v>
      </c>
      <c r="F54" s="5">
        <v>10</v>
      </c>
      <c r="G54" s="7">
        <v>565</v>
      </c>
      <c r="H54" s="5">
        <v>18</v>
      </c>
      <c r="I54" s="7"/>
      <c r="J54" s="10">
        <f>E54+G54+I54</f>
        <v>1115</v>
      </c>
      <c r="U54" s="5"/>
      <c r="Y54" s="5">
        <f>U54+W54</f>
        <v>0</v>
      </c>
      <c r="Z54" s="5">
        <f>V54+X54</f>
        <v>0</v>
      </c>
      <c r="AC54" s="10">
        <f>SUM(U54+W54+AB54)</f>
        <v>0</v>
      </c>
      <c r="AE54" s="10">
        <f>SUM(E54,G54,L54,N54,U54,W54)-MIN(E54,G54,L54,N54,U54,W54)+I54+R54+AB54</f>
        <v>565</v>
      </c>
      <c r="AF54" s="10">
        <f>AE54/5</f>
        <v>113</v>
      </c>
      <c r="AG54" s="5"/>
      <c r="AH54" s="7"/>
      <c r="AI54" s="10"/>
    </row>
    <row r="55" spans="1:35" x14ac:dyDescent="0.35">
      <c r="A55" s="4" t="s">
        <v>339</v>
      </c>
      <c r="B55" s="4" t="s">
        <v>262</v>
      </c>
      <c r="C55" s="48">
        <f>J55+S55+AC55</f>
        <v>1108</v>
      </c>
      <c r="E55" s="7">
        <v>545</v>
      </c>
      <c r="F55" s="5">
        <v>9</v>
      </c>
      <c r="G55" s="7">
        <v>563</v>
      </c>
      <c r="H55" s="5">
        <v>11</v>
      </c>
      <c r="I55" s="7"/>
      <c r="J55" s="10">
        <f>E55+G55+I55</f>
        <v>1108</v>
      </c>
      <c r="Y55" s="5">
        <f>U55+W55</f>
        <v>0</v>
      </c>
      <c r="Z55" s="5">
        <f>V55+X55</f>
        <v>0</v>
      </c>
      <c r="AC55" s="10">
        <f>SUM(U55+W55+AB55)</f>
        <v>0</v>
      </c>
      <c r="AE55" s="10">
        <f>SUM(E55,G55,L55,N55,U55,W55)-MIN(E55,G55,L55,N55,U55,W55)+I55+R55+AB55</f>
        <v>563</v>
      </c>
      <c r="AF55" s="10">
        <f>AE55/5</f>
        <v>112.6</v>
      </c>
      <c r="AG55" s="5"/>
      <c r="AH55" s="7"/>
      <c r="AI55" s="10"/>
    </row>
    <row r="56" spans="1:35" x14ac:dyDescent="0.35">
      <c r="A56" s="4" t="s">
        <v>631</v>
      </c>
      <c r="B56" s="4" t="s">
        <v>260</v>
      </c>
      <c r="C56" s="48">
        <f>J56+S56+AC56</f>
        <v>1105</v>
      </c>
      <c r="E56" s="7">
        <v>543</v>
      </c>
      <c r="F56" s="5">
        <v>13</v>
      </c>
      <c r="G56" s="7">
        <v>562</v>
      </c>
      <c r="H56" s="5">
        <v>19</v>
      </c>
      <c r="I56" s="7"/>
      <c r="J56" s="10">
        <f>E56+G56+I56</f>
        <v>1105</v>
      </c>
      <c r="U56" s="5"/>
      <c r="V56" s="5"/>
      <c r="Y56" s="5">
        <f>U56+W56</f>
        <v>0</v>
      </c>
      <c r="Z56" s="5">
        <f>V56+X56</f>
        <v>0</v>
      </c>
      <c r="AC56" s="10">
        <f>SUM(U56+W56+AB56)</f>
        <v>0</v>
      </c>
      <c r="AE56" s="10">
        <f>SUM(E56,G56,L56,N56,U56,W56)-MIN(E56,G56,L56,N56,U56,W56)+I56+R56+AB56</f>
        <v>562</v>
      </c>
      <c r="AF56" s="10">
        <f>AE56/5</f>
        <v>112.4</v>
      </c>
      <c r="AG56" s="5"/>
      <c r="AH56" s="7"/>
      <c r="AI56" s="10"/>
    </row>
    <row r="57" spans="1:35" x14ac:dyDescent="0.35">
      <c r="A57" s="24" t="s">
        <v>402</v>
      </c>
      <c r="B57" s="24" t="s">
        <v>403</v>
      </c>
      <c r="C57" s="48">
        <f>J57+S57+AC57</f>
        <v>1115</v>
      </c>
      <c r="J57" s="19"/>
      <c r="L57" s="5">
        <v>559</v>
      </c>
      <c r="M57" s="5">
        <v>18</v>
      </c>
      <c r="N57" s="5">
        <v>556</v>
      </c>
      <c r="O57" s="5">
        <v>20</v>
      </c>
      <c r="P57" s="5">
        <v>1115</v>
      </c>
      <c r="Q57" s="5">
        <f>O57+M57</f>
        <v>38</v>
      </c>
      <c r="R57" s="10"/>
      <c r="S57" s="10">
        <v>1115</v>
      </c>
      <c r="U57" s="5"/>
      <c r="V57" s="5"/>
      <c r="W57" s="5"/>
      <c r="X57" s="5"/>
      <c r="Y57" s="5">
        <f>U57+W57</f>
        <v>0</v>
      </c>
      <c r="Z57" s="5">
        <f>V57+X57</f>
        <v>0</v>
      </c>
      <c r="AA57" s="10"/>
      <c r="AB57" s="10"/>
      <c r="AC57" s="10">
        <f>SUM(U57+W57+AB57)</f>
        <v>0</v>
      </c>
      <c r="AD57" s="10"/>
      <c r="AE57" s="10">
        <f>SUM(E57,G57,L57,N57,U57,W57)-MIN(E57,G57,L57,N57,U57,W57)+I57+R57+AB57</f>
        <v>559</v>
      </c>
      <c r="AF57" s="10">
        <f>AE57/5</f>
        <v>111.8</v>
      </c>
      <c r="AG57" s="5"/>
      <c r="AH57" s="7"/>
      <c r="AI57" s="10"/>
    </row>
    <row r="58" spans="1:35" x14ac:dyDescent="0.35">
      <c r="A58" s="24" t="s">
        <v>375</v>
      </c>
      <c r="B58" s="24" t="s">
        <v>376</v>
      </c>
      <c r="C58" s="48">
        <f>J58+S58+AC58</f>
        <v>1112</v>
      </c>
      <c r="J58" s="19"/>
      <c r="L58" s="5">
        <v>559</v>
      </c>
      <c r="M58" s="5">
        <v>17</v>
      </c>
      <c r="N58" s="5">
        <v>553</v>
      </c>
      <c r="O58" s="5">
        <v>12</v>
      </c>
      <c r="P58" s="5">
        <v>1112</v>
      </c>
      <c r="Q58" s="5">
        <f>O58+M58</f>
        <v>29</v>
      </c>
      <c r="R58" s="10"/>
      <c r="S58" s="10">
        <v>1112</v>
      </c>
      <c r="U58" s="5"/>
      <c r="V58" s="5"/>
      <c r="W58" s="5"/>
      <c r="X58" s="5"/>
      <c r="Y58" s="5">
        <f>U58+W58</f>
        <v>0</v>
      </c>
      <c r="Z58" s="5">
        <f>V58+X58</f>
        <v>0</v>
      </c>
      <c r="AA58" s="10"/>
      <c r="AB58" s="10"/>
      <c r="AC58" s="10">
        <f>SUM(U58+W58+AB58)</f>
        <v>0</v>
      </c>
      <c r="AD58" s="10"/>
      <c r="AE58" s="10">
        <f>SUM(E58,G58,L58,N58,U58,W58)-MIN(E58,G58,L58,N58,U58,W58)+I58+R58+AB58</f>
        <v>559</v>
      </c>
      <c r="AF58" s="10">
        <f>AE58/5</f>
        <v>111.8</v>
      </c>
      <c r="AG58" s="5"/>
      <c r="AH58" s="7"/>
      <c r="AI58" s="10"/>
    </row>
    <row r="59" spans="1:35" x14ac:dyDescent="0.35">
      <c r="A59" s="4" t="s">
        <v>202</v>
      </c>
      <c r="B59" s="4" t="s">
        <v>625</v>
      </c>
      <c r="C59" s="48">
        <f>J59+S59+AC59</f>
        <v>1094</v>
      </c>
      <c r="E59" s="7">
        <v>535</v>
      </c>
      <c r="F59" s="5">
        <v>8</v>
      </c>
      <c r="G59" s="7">
        <v>559</v>
      </c>
      <c r="H59" s="5">
        <v>14</v>
      </c>
      <c r="I59" s="7"/>
      <c r="J59" s="10">
        <f>E59+G59+I59</f>
        <v>1094</v>
      </c>
      <c r="U59" s="5"/>
      <c r="Y59" s="5">
        <f>U59+W59</f>
        <v>0</v>
      </c>
      <c r="Z59" s="5">
        <f>V59+X59</f>
        <v>0</v>
      </c>
      <c r="AC59" s="10">
        <f>SUM(U59+W59+AB59)</f>
        <v>0</v>
      </c>
      <c r="AE59" s="10">
        <f>SUM(E59,G59,L59,N59,U59,W59)-MIN(E59,G59,L59,N59,U59,W59)+I59+R59+AB59</f>
        <v>559</v>
      </c>
      <c r="AF59" s="10">
        <f>AE59/5</f>
        <v>111.8</v>
      </c>
      <c r="AG59" s="5"/>
      <c r="AH59" s="7"/>
      <c r="AI59" s="10"/>
    </row>
    <row r="60" spans="1:35" x14ac:dyDescent="0.35">
      <c r="A60" s="4" t="s">
        <v>630</v>
      </c>
      <c r="B60" s="4" t="s">
        <v>625</v>
      </c>
      <c r="C60" s="48">
        <f>J60+S60+AC60</f>
        <v>1113</v>
      </c>
      <c r="E60" s="7">
        <v>558</v>
      </c>
      <c r="F60" s="5">
        <v>14</v>
      </c>
      <c r="G60" s="7">
        <v>555</v>
      </c>
      <c r="H60" s="5">
        <v>13</v>
      </c>
      <c r="I60" s="7"/>
      <c r="J60" s="10">
        <f>E60+G60+I60</f>
        <v>1113</v>
      </c>
      <c r="U60" s="5"/>
      <c r="Y60" s="5">
        <f>U60+W60</f>
        <v>0</v>
      </c>
      <c r="Z60" s="5">
        <f>V60+X60</f>
        <v>0</v>
      </c>
      <c r="AC60" s="10">
        <f>SUM(U60+W60+AB60)</f>
        <v>0</v>
      </c>
      <c r="AE60" s="10">
        <f>SUM(E60,G60,L60,N60,U60,W60)-MIN(E60,G60,L60,N60,U60,W60)+I60+R60+AB60</f>
        <v>558</v>
      </c>
      <c r="AF60" s="10">
        <f>AE60/5</f>
        <v>111.6</v>
      </c>
      <c r="AG60" s="5"/>
      <c r="AH60" s="7"/>
      <c r="AI60" s="10"/>
    </row>
    <row r="61" spans="1:35" x14ac:dyDescent="0.35">
      <c r="A61" s="24" t="s">
        <v>368</v>
      </c>
      <c r="B61" s="24" t="s">
        <v>369</v>
      </c>
      <c r="C61" s="48">
        <f>J61+S61+AC61</f>
        <v>1097</v>
      </c>
      <c r="J61" s="19"/>
      <c r="L61" s="5">
        <v>540</v>
      </c>
      <c r="M61" s="5">
        <v>8</v>
      </c>
      <c r="N61" s="5">
        <v>557</v>
      </c>
      <c r="O61" s="5">
        <v>17</v>
      </c>
      <c r="P61" s="5">
        <v>1097</v>
      </c>
      <c r="Q61" s="5">
        <f>O61+M61</f>
        <v>25</v>
      </c>
      <c r="R61" s="10"/>
      <c r="S61" s="10">
        <v>1097</v>
      </c>
      <c r="V61" s="5"/>
      <c r="W61" s="5"/>
      <c r="X61" s="5"/>
      <c r="Y61" s="5">
        <f>U61+W61</f>
        <v>0</v>
      </c>
      <c r="Z61" s="5">
        <f>V61+X61</f>
        <v>0</v>
      </c>
      <c r="AA61" s="10"/>
      <c r="AB61" s="10"/>
      <c r="AC61" s="10">
        <f>SUM(U61+W61+AB61)</f>
        <v>0</v>
      </c>
      <c r="AD61" s="10"/>
      <c r="AE61" s="10">
        <f>SUM(E61,G61,L61,N61,U61,W61)-MIN(E61,G61,L61,N61,U61,W61)+I61+R61+AB61</f>
        <v>557</v>
      </c>
      <c r="AF61" s="10">
        <f>AE61/5</f>
        <v>111.4</v>
      </c>
      <c r="AG61" s="5"/>
      <c r="AH61" s="7"/>
      <c r="AI61" s="10"/>
    </row>
    <row r="62" spans="1:35" x14ac:dyDescent="0.35">
      <c r="A62" s="4" t="s">
        <v>435</v>
      </c>
      <c r="B62" s="4" t="s">
        <v>1020</v>
      </c>
      <c r="C62" s="48">
        <f>J62+S62+AC62</f>
        <v>1105</v>
      </c>
      <c r="U62" s="5">
        <v>552</v>
      </c>
      <c r="V62" s="5">
        <v>11</v>
      </c>
      <c r="W62" s="5">
        <v>553</v>
      </c>
      <c r="X62" s="5">
        <v>15</v>
      </c>
      <c r="Y62" s="5">
        <f>U62+W62</f>
        <v>1105</v>
      </c>
      <c r="Z62" s="5">
        <f>V62+X62</f>
        <v>26</v>
      </c>
      <c r="AA62" s="19"/>
      <c r="AB62" s="19"/>
      <c r="AC62" s="10">
        <f>SUM(U62+W62+AB62)</f>
        <v>1105</v>
      </c>
      <c r="AE62" s="10">
        <f>SUM(E62,G62,L62,N62,U62,W62)-MIN(E62,G62,L62,N62,U62,W62)+I62+R62+AB62</f>
        <v>553</v>
      </c>
      <c r="AF62" s="10">
        <f>AE62/5</f>
        <v>110.6</v>
      </c>
      <c r="AG62" s="5"/>
      <c r="AH62" s="7"/>
      <c r="AI62" s="10"/>
    </row>
    <row r="63" spans="1:35" x14ac:dyDescent="0.35">
      <c r="A63" s="24" t="s">
        <v>463</v>
      </c>
      <c r="B63" s="24" t="s">
        <v>464</v>
      </c>
      <c r="C63" s="48">
        <f>J63+S63+AC63</f>
        <v>1099</v>
      </c>
      <c r="J63" s="19"/>
      <c r="L63" s="5">
        <v>549</v>
      </c>
      <c r="M63" s="5">
        <v>9</v>
      </c>
      <c r="N63" s="5">
        <v>550</v>
      </c>
      <c r="O63" s="5">
        <v>11</v>
      </c>
      <c r="P63" s="5">
        <v>1099</v>
      </c>
      <c r="Q63" s="5">
        <f>O63+M63</f>
        <v>20</v>
      </c>
      <c r="R63" s="10"/>
      <c r="S63" s="10">
        <v>1099</v>
      </c>
      <c r="V63" s="5"/>
      <c r="W63" s="5"/>
      <c r="X63" s="5"/>
      <c r="Y63" s="5">
        <f>U63+W63</f>
        <v>0</v>
      </c>
      <c r="Z63" s="5">
        <f>V63+X63</f>
        <v>0</v>
      </c>
      <c r="AA63" s="10"/>
      <c r="AB63" s="10"/>
      <c r="AC63" s="10">
        <f>SUM(U63+W63+AB63)</f>
        <v>0</v>
      </c>
      <c r="AD63" s="10"/>
      <c r="AE63" s="10">
        <f>SUM(E63,G63,L63,N63,U63,W63)-MIN(E63,G63,L63,N63,U63,W63)+I63+R63+AB63</f>
        <v>550</v>
      </c>
      <c r="AF63" s="10">
        <f>AE63/5</f>
        <v>110</v>
      </c>
      <c r="AG63" s="5"/>
      <c r="AH63" s="7"/>
      <c r="AI63" s="10"/>
    </row>
    <row r="64" spans="1:35" x14ac:dyDescent="0.35">
      <c r="A64" s="4" t="s">
        <v>1021</v>
      </c>
      <c r="B64" s="4" t="s">
        <v>1022</v>
      </c>
      <c r="C64" s="48">
        <f>J64+S64+AC64</f>
        <v>989</v>
      </c>
      <c r="U64" s="5">
        <v>496</v>
      </c>
      <c r="V64" s="5">
        <v>8</v>
      </c>
      <c r="W64" s="5">
        <v>493</v>
      </c>
      <c r="X64" s="5">
        <v>8</v>
      </c>
      <c r="Y64" s="5">
        <f>U64+W64</f>
        <v>989</v>
      </c>
      <c r="Z64" s="5">
        <f>V64+X64</f>
        <v>16</v>
      </c>
      <c r="AA64" s="19"/>
      <c r="AB64" s="19"/>
      <c r="AC64" s="10">
        <f>SUM(U64+W64+AB64)</f>
        <v>989</v>
      </c>
      <c r="AE64" s="10">
        <f>SUM(E64,G64,L64,N64,U64,W64)-MIN(E64,G64,L64,N64,U64,W64)+I64+R64+AB64</f>
        <v>496</v>
      </c>
      <c r="AF64" s="10">
        <f>AE64/5</f>
        <v>99.2</v>
      </c>
      <c r="AG64" s="5"/>
      <c r="AH64" s="7"/>
      <c r="AI64" s="10"/>
    </row>
    <row r="65" spans="1:35" ht="18" x14ac:dyDescent="0.4">
      <c r="A65" s="51"/>
      <c r="B65" s="51"/>
      <c r="C65" s="48"/>
    </row>
    <row r="66" spans="1:35" x14ac:dyDescent="0.35">
      <c r="C66" s="48"/>
      <c r="AE66"/>
    </row>
    <row r="67" spans="1:35" x14ac:dyDescent="0.35">
      <c r="A67"/>
      <c r="B67"/>
      <c r="C67"/>
      <c r="D67"/>
      <c r="AF67" s="4"/>
      <c r="AG67" s="10"/>
    </row>
    <row r="68" spans="1:35" x14ac:dyDescent="0.35">
      <c r="A68"/>
      <c r="B68"/>
      <c r="C68"/>
      <c r="D68"/>
      <c r="AI68" s="4"/>
    </row>
    <row r="69" spans="1:35" x14ac:dyDescent="0.35">
      <c r="A69"/>
      <c r="B69"/>
      <c r="C69"/>
      <c r="D69"/>
      <c r="AI69" s="4"/>
    </row>
    <row r="70" spans="1:35" x14ac:dyDescent="0.35">
      <c r="A70"/>
      <c r="B70"/>
      <c r="C70"/>
      <c r="D70"/>
      <c r="AI70" s="4"/>
    </row>
    <row r="71" spans="1:35" x14ac:dyDescent="0.35">
      <c r="A71"/>
      <c r="B71"/>
      <c r="C71"/>
      <c r="D71"/>
      <c r="AI71" s="4"/>
    </row>
    <row r="72" spans="1:35" x14ac:dyDescent="0.35">
      <c r="A72"/>
      <c r="B72"/>
      <c r="C72"/>
      <c r="D72"/>
      <c r="AI72" s="4"/>
    </row>
    <row r="73" spans="1:35" x14ac:dyDescent="0.35">
      <c r="A73"/>
      <c r="B73"/>
      <c r="C73"/>
      <c r="D73"/>
      <c r="AI73" s="4"/>
    </row>
    <row r="74" spans="1:35" x14ac:dyDescent="0.35">
      <c r="A74"/>
      <c r="B74"/>
      <c r="C74"/>
      <c r="D74"/>
      <c r="AI74" s="4"/>
    </row>
    <row r="75" spans="1:35" x14ac:dyDescent="0.35">
      <c r="A75"/>
      <c r="B75"/>
      <c r="C75"/>
      <c r="D75"/>
      <c r="AI75" s="4"/>
    </row>
    <row r="76" spans="1:35" x14ac:dyDescent="0.35">
      <c r="A76"/>
      <c r="B76"/>
      <c r="C76"/>
      <c r="D76"/>
      <c r="AI76" s="4"/>
    </row>
    <row r="77" spans="1:35" x14ac:dyDescent="0.35">
      <c r="A77"/>
      <c r="B77"/>
      <c r="C77"/>
      <c r="D77"/>
      <c r="AF77" s="4"/>
      <c r="AG77" s="10"/>
    </row>
    <row r="78" spans="1:35" x14ac:dyDescent="0.35">
      <c r="A78"/>
      <c r="B78"/>
      <c r="C78"/>
      <c r="D78"/>
      <c r="AF78" s="4"/>
      <c r="AG78" s="10"/>
    </row>
    <row r="79" spans="1:35" x14ac:dyDescent="0.35">
      <c r="A79" s="22" t="s">
        <v>3</v>
      </c>
      <c r="B79" s="61" t="s">
        <v>2</v>
      </c>
      <c r="C79" s="23" t="s">
        <v>120</v>
      </c>
      <c r="D79" s="23" t="s">
        <v>122</v>
      </c>
      <c r="AF79" s="4"/>
      <c r="AG79" s="10"/>
    </row>
    <row r="80" spans="1:35" x14ac:dyDescent="0.35">
      <c r="A80" s="4" t="s">
        <v>280</v>
      </c>
      <c r="B80" s="11" t="s">
        <v>232</v>
      </c>
      <c r="C80" s="10">
        <v>430.9</v>
      </c>
      <c r="D80" s="10">
        <v>2.5</v>
      </c>
      <c r="AF80" s="4"/>
      <c r="AG80" s="10"/>
    </row>
    <row r="81" spans="1:33" x14ac:dyDescent="0.35">
      <c r="A81" s="4" t="s">
        <v>267</v>
      </c>
      <c r="B81" s="11" t="s">
        <v>219</v>
      </c>
      <c r="C81" s="10">
        <v>441.6</v>
      </c>
      <c r="D81" s="10">
        <v>3</v>
      </c>
      <c r="AF81" s="4"/>
      <c r="AG81" s="10"/>
    </row>
    <row r="82" spans="1:33" x14ac:dyDescent="0.35">
      <c r="A82" s="4" t="s">
        <v>272</v>
      </c>
      <c r="B82" s="11" t="s">
        <v>223</v>
      </c>
      <c r="C82" s="10">
        <v>396.4</v>
      </c>
      <c r="D82" s="10">
        <v>1</v>
      </c>
      <c r="AF82" s="4"/>
      <c r="AG82" s="10"/>
    </row>
    <row r="83" spans="1:33" x14ac:dyDescent="0.35">
      <c r="A83" s="4" t="s">
        <v>287</v>
      </c>
      <c r="B83" s="11" t="s">
        <v>239</v>
      </c>
      <c r="C83" s="10">
        <v>394.7</v>
      </c>
      <c r="D83" s="10">
        <v>0.5</v>
      </c>
      <c r="AF83" s="4"/>
      <c r="AG83" s="10"/>
    </row>
    <row r="84" spans="1:33" x14ac:dyDescent="0.35">
      <c r="A84" s="4" t="s">
        <v>198</v>
      </c>
      <c r="B84" s="11" t="s">
        <v>240</v>
      </c>
      <c r="C84" s="10">
        <v>453.2</v>
      </c>
      <c r="D84" s="10">
        <v>3.5</v>
      </c>
      <c r="AF84" s="4"/>
      <c r="AG84" s="10"/>
    </row>
    <row r="85" spans="1:33" x14ac:dyDescent="0.35">
      <c r="A85" s="4" t="s">
        <v>273</v>
      </c>
      <c r="B85" s="11" t="s">
        <v>225</v>
      </c>
      <c r="C85" s="10">
        <v>453.9</v>
      </c>
      <c r="D85" s="10">
        <v>4</v>
      </c>
      <c r="AF85" s="4"/>
      <c r="AG85" s="10"/>
    </row>
    <row r="86" spans="1:33" x14ac:dyDescent="0.35">
      <c r="A86" s="4" t="s">
        <v>268</v>
      </c>
      <c r="B86" s="11" t="s">
        <v>216</v>
      </c>
      <c r="C86" s="10">
        <v>418.1</v>
      </c>
      <c r="D86" s="10">
        <v>2</v>
      </c>
      <c r="AF86" s="4"/>
      <c r="AG86" s="10"/>
    </row>
    <row r="87" spans="1:33" x14ac:dyDescent="0.35">
      <c r="A87" s="4" t="s">
        <v>269</v>
      </c>
      <c r="B87" s="11" t="s">
        <v>214</v>
      </c>
      <c r="C87" s="10">
        <v>407.3</v>
      </c>
      <c r="D87" s="10">
        <v>1.5</v>
      </c>
      <c r="AF87" s="4"/>
      <c r="AG87" s="10"/>
    </row>
    <row r="88" spans="1:33" x14ac:dyDescent="0.35">
      <c r="A88"/>
      <c r="B88"/>
      <c r="C88"/>
      <c r="D88"/>
      <c r="AF88" s="4"/>
      <c r="AG88" s="10"/>
    </row>
    <row r="89" spans="1:33" x14ac:dyDescent="0.35">
      <c r="A89"/>
      <c r="B89"/>
      <c r="C89"/>
      <c r="D89"/>
      <c r="AF89" s="4"/>
      <c r="AG89" s="10"/>
    </row>
    <row r="90" spans="1:33" x14ac:dyDescent="0.35">
      <c r="A90"/>
      <c r="B90"/>
      <c r="C90"/>
      <c r="D90"/>
      <c r="AF90" s="4"/>
      <c r="AG90" s="10"/>
    </row>
  </sheetData>
  <sortState xmlns:xlrd2="http://schemas.microsoft.com/office/spreadsheetml/2017/richdata2" ref="A5:AI64">
    <sortCondition descending="1" ref="AF5:AF64"/>
    <sortCondition descending="1" ref="AG5:AG64"/>
  </sortState>
  <mergeCells count="3">
    <mergeCell ref="E2:J2"/>
    <mergeCell ref="U2:AC2"/>
    <mergeCell ref="L2:S2"/>
  </mergeCells>
  <phoneticPr fontId="12" type="noConversion"/>
  <conditionalFormatting sqref="E15:H17">
    <cfRule type="containsText" dxfId="31" priority="25" operator="containsText" text="Score">
      <formula>NOT(ISERROR(SEARCH("Score",E15)))</formula>
    </cfRule>
    <cfRule type="cellIs" dxfId="30" priority="26" operator="greaterThan">
      <formula>#REF!</formula>
    </cfRule>
    <cfRule type="cellIs" dxfId="29" priority="27" operator="equal">
      <formula>#REF!</formula>
    </cfRule>
    <cfRule type="cellIs" dxfId="28" priority="28" operator="lessThan">
      <formula>#REF!</formula>
    </cfRule>
  </conditionalFormatting>
  <conditionalFormatting sqref="E20:H25">
    <cfRule type="containsText" dxfId="27" priority="21" operator="containsText" text="Score">
      <formula>NOT(ISERROR(SEARCH("Score",E20)))</formula>
    </cfRule>
    <cfRule type="cellIs" dxfId="26" priority="22" operator="greaterThan">
      <formula>#REF!</formula>
    </cfRule>
    <cfRule type="cellIs" dxfId="25" priority="23" operator="equal">
      <formula>#REF!</formula>
    </cfRule>
    <cfRule type="cellIs" dxfId="24" priority="24" operator="lessThan">
      <formula>#REF!</formula>
    </cfRule>
  </conditionalFormatting>
  <conditionalFormatting sqref="E27:H31">
    <cfRule type="containsText" dxfId="23" priority="17" operator="containsText" text="Score">
      <formula>NOT(ISERROR(SEARCH("Score",E27)))</formula>
    </cfRule>
    <cfRule type="cellIs" dxfId="22" priority="18" operator="greaterThan">
      <formula>#REF!</formula>
    </cfRule>
    <cfRule type="cellIs" dxfId="21" priority="19" operator="equal">
      <formula>#REF!</formula>
    </cfRule>
    <cfRule type="cellIs" dxfId="20" priority="20" operator="lessThan">
      <formula>#REF!</formula>
    </cfRule>
  </conditionalFormatting>
  <conditionalFormatting sqref="E33:H33">
    <cfRule type="containsText" dxfId="19" priority="13" operator="containsText" text="Score">
      <formula>NOT(ISERROR(SEARCH("Score",E33)))</formula>
    </cfRule>
    <cfRule type="cellIs" dxfId="18" priority="14" operator="greaterThan">
      <formula>#REF!</formula>
    </cfRule>
    <cfRule type="cellIs" dxfId="17" priority="15" operator="equal">
      <formula>#REF!</formula>
    </cfRule>
    <cfRule type="cellIs" dxfId="16" priority="16" operator="lessThan">
      <formula>#REF!</formula>
    </cfRule>
  </conditionalFormatting>
  <conditionalFormatting sqref="E35:H37">
    <cfRule type="containsText" dxfId="15" priority="9" operator="containsText" text="Score">
      <formula>NOT(ISERROR(SEARCH("Score",E35)))</formula>
    </cfRule>
    <cfRule type="cellIs" dxfId="14" priority="10" operator="greaterThan">
      <formula>#REF!</formula>
    </cfRule>
    <cfRule type="cellIs" dxfId="13" priority="11" operator="equal">
      <formula>#REF!</formula>
    </cfRule>
    <cfRule type="cellIs" dxfId="12" priority="12" operator="lessThan">
      <formula>#REF!</formula>
    </cfRule>
  </conditionalFormatting>
  <conditionalFormatting sqref="E40:H44">
    <cfRule type="containsText" dxfId="11" priority="5" operator="containsText" text="Score">
      <formula>NOT(ISERROR(SEARCH("Score",E40)))</formula>
    </cfRule>
    <cfRule type="cellIs" dxfId="10" priority="6" operator="greaterThan">
      <formula>#REF!</formula>
    </cfRule>
    <cfRule type="cellIs" dxfId="9" priority="7" operator="equal">
      <formula>#REF!</formula>
    </cfRule>
    <cfRule type="cellIs" dxfId="8" priority="8" operator="lessThan">
      <formula>#REF!</formula>
    </cfRule>
  </conditionalFormatting>
  <conditionalFormatting sqref="E47:H48">
    <cfRule type="containsText" dxfId="7" priority="1" operator="containsText" text="Score">
      <formula>NOT(ISERROR(SEARCH("Score",E47)))</formula>
    </cfRule>
    <cfRule type="cellIs" dxfId="6" priority="2" operator="greaterThan">
      <formula>#REF!</formula>
    </cfRule>
    <cfRule type="cellIs" dxfId="5" priority="3" operator="equal">
      <formula>#REF!</formula>
    </cfRule>
    <cfRule type="cellIs" dxfId="4" priority="4" operator="lessThan">
      <formula>#REF!</formula>
    </cfRule>
  </conditionalFormatting>
  <conditionalFormatting sqref="E56:H60">
    <cfRule type="containsText" dxfId="3" priority="61" operator="containsText" text="Score">
      <formula>NOT(ISERROR(SEARCH("Score",E56)))</formula>
    </cfRule>
    <cfRule type="cellIs" dxfId="2" priority="62" operator="greaterThan">
      <formula>#REF!</formula>
    </cfRule>
    <cfRule type="cellIs" dxfId="1" priority="63" operator="equal">
      <formula>#REF!</formula>
    </cfRule>
    <cfRule type="cellIs" dxfId="0" priority="64" operator="lessThan">
      <formula>#REF!</formula>
    </cfRule>
  </conditionalFormatting>
  <pageMargins left="0.7" right="0.7" top="0.75" bottom="0.75" header="0.3" footer="0.3"/>
  <pageSetup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O72"/>
  <sheetViews>
    <sheetView topLeftCell="AE37" zoomScaleNormal="100" workbookViewId="0">
      <selection activeCell="AT52" sqref="AT52"/>
    </sheetView>
  </sheetViews>
  <sheetFormatPr defaultColWidth="8.7265625" defaultRowHeight="15.5" x14ac:dyDescent="0.35"/>
  <cols>
    <col min="1" max="1" width="9.90625" style="4" bestFit="1" customWidth="1"/>
    <col min="2" max="2" width="16.36328125" style="4" bestFit="1" customWidth="1"/>
    <col min="3" max="3" width="7.54296875" style="5" bestFit="1" customWidth="1"/>
    <col min="4" max="4" width="2.1796875" style="4" customWidth="1"/>
    <col min="5" max="5" width="6.7265625" style="5" customWidth="1"/>
    <col min="6" max="6" width="3.36328125" style="4" customWidth="1"/>
    <col min="7" max="7" width="7.90625" style="5" customWidth="1"/>
    <col min="8" max="8" width="3.36328125" style="4" customWidth="1"/>
    <col min="9" max="9" width="4" style="5" customWidth="1"/>
    <col min="10" max="10" width="7.54296875" style="10" customWidth="1"/>
    <col min="11" max="11" width="2.54296875" style="4" customWidth="1"/>
    <col min="12" max="12" width="6.08984375" style="4" customWidth="1"/>
    <col min="13" max="13" width="3.36328125" style="4" customWidth="1"/>
    <col min="14" max="14" width="6.08984375" style="4" customWidth="1"/>
    <col min="15" max="15" width="3.36328125" style="4" customWidth="1"/>
    <col min="16" max="16" width="7.453125" style="4" customWidth="1"/>
    <col min="17" max="17" width="3.54296875" style="4" customWidth="1"/>
    <col min="18" max="18" width="4" style="4" customWidth="1"/>
    <col min="19" max="19" width="7.54296875" style="4" bestFit="1" customWidth="1"/>
    <col min="20" max="20" width="2.453125" style="4" customWidth="1"/>
    <col min="21" max="21" width="6.08984375" style="4" bestFit="1" customWidth="1"/>
    <col min="22" max="22" width="3.36328125" style="4" bestFit="1" customWidth="1"/>
    <col min="23" max="23" width="6.08984375" style="4" bestFit="1" customWidth="1"/>
    <col min="24" max="24" width="3.36328125" style="4" bestFit="1" customWidth="1"/>
    <col min="25" max="25" width="7.453125" style="4" bestFit="1" customWidth="1"/>
    <col min="26" max="26" width="3.54296875" style="4" bestFit="1" customWidth="1"/>
    <col min="27" max="27" width="7.81640625" style="4" customWidth="1"/>
    <col min="28" max="28" width="4" style="19" bestFit="1" customWidth="1"/>
    <col min="29" max="29" width="7.54296875" style="4" bestFit="1" customWidth="1"/>
    <col min="30" max="30" width="2.453125" style="4" customWidth="1"/>
    <col min="31" max="31" width="15.26953125" style="4" bestFit="1" customWidth="1"/>
    <col min="32" max="32" width="9.6328125" style="4" bestFit="1" customWidth="1"/>
    <col min="33" max="33" width="6" style="4" bestFit="1" customWidth="1"/>
    <col min="34" max="34" width="5.26953125" style="4" bestFit="1" customWidth="1"/>
    <col min="35" max="35" width="5.1796875" style="4" bestFit="1" customWidth="1"/>
    <col min="36" max="16384" width="8.7265625" style="4"/>
  </cols>
  <sheetData>
    <row r="2" spans="1:41" x14ac:dyDescent="0.35">
      <c r="E2" s="54" t="s">
        <v>1</v>
      </c>
      <c r="F2" s="54"/>
      <c r="G2" s="54"/>
      <c r="H2" s="54"/>
      <c r="I2" s="54"/>
      <c r="J2" s="54"/>
      <c r="L2" s="54" t="s">
        <v>115</v>
      </c>
      <c r="M2" s="54"/>
      <c r="N2" s="54"/>
      <c r="O2" s="54"/>
      <c r="P2" s="54"/>
      <c r="Q2" s="54"/>
      <c r="R2" s="54"/>
      <c r="S2" s="54"/>
      <c r="T2" s="16"/>
      <c r="U2" s="54" t="s">
        <v>806</v>
      </c>
      <c r="V2" s="54"/>
      <c r="W2" s="54"/>
      <c r="X2" s="54"/>
      <c r="Y2" s="54"/>
      <c r="Z2" s="54"/>
      <c r="AA2" s="54"/>
      <c r="AB2" s="54"/>
      <c r="AC2" s="54"/>
    </row>
    <row r="3" spans="1:41" x14ac:dyDescent="0.35">
      <c r="AF3" s="10"/>
    </row>
    <row r="4" spans="1:41" ht="46.5" x14ac:dyDescent="0.35">
      <c r="A4" s="22" t="s">
        <v>3</v>
      </c>
      <c r="B4" s="22" t="s">
        <v>2</v>
      </c>
      <c r="C4" s="37" t="s">
        <v>116</v>
      </c>
      <c r="D4" s="3"/>
      <c r="E4" s="3" t="s">
        <v>499</v>
      </c>
      <c r="F4" s="23" t="s">
        <v>5</v>
      </c>
      <c r="G4" s="3" t="s">
        <v>500</v>
      </c>
      <c r="H4" s="23" t="s">
        <v>6</v>
      </c>
      <c r="I4" s="3" t="s">
        <v>122</v>
      </c>
      <c r="J4" s="34" t="s">
        <v>187</v>
      </c>
      <c r="L4" s="23" t="s">
        <v>4</v>
      </c>
      <c r="M4" s="23" t="s">
        <v>5</v>
      </c>
      <c r="N4" s="23" t="s">
        <v>58</v>
      </c>
      <c r="O4" s="23" t="s">
        <v>6</v>
      </c>
      <c r="P4" s="23" t="s">
        <v>616</v>
      </c>
      <c r="Q4" s="23" t="s">
        <v>7</v>
      </c>
      <c r="R4" s="23" t="s">
        <v>122</v>
      </c>
      <c r="S4" s="52" t="s">
        <v>187</v>
      </c>
      <c r="T4" s="23"/>
      <c r="U4" s="23" t="s">
        <v>4</v>
      </c>
      <c r="V4" s="23" t="s">
        <v>5</v>
      </c>
      <c r="W4" s="23" t="s">
        <v>58</v>
      </c>
      <c r="X4" s="23" t="s">
        <v>6</v>
      </c>
      <c r="Y4" s="23" t="s">
        <v>1015</v>
      </c>
      <c r="Z4" s="23" t="s">
        <v>7</v>
      </c>
      <c r="AA4" s="23" t="s">
        <v>120</v>
      </c>
      <c r="AB4" s="60" t="s">
        <v>122</v>
      </c>
      <c r="AC4" s="52" t="s">
        <v>187</v>
      </c>
      <c r="AE4" s="29" t="s">
        <v>633</v>
      </c>
      <c r="AF4" s="34" t="s">
        <v>892</v>
      </c>
      <c r="AG4" s="37" t="s">
        <v>1025</v>
      </c>
      <c r="AH4" s="37" t="s">
        <v>1023</v>
      </c>
      <c r="AI4" s="37" t="s">
        <v>1024</v>
      </c>
    </row>
    <row r="5" spans="1:41" x14ac:dyDescent="0.35">
      <c r="A5" s="24" t="s">
        <v>525</v>
      </c>
      <c r="B5" s="24" t="s">
        <v>501</v>
      </c>
      <c r="C5" s="10">
        <f>J5+S5+AC5</f>
        <v>3524</v>
      </c>
      <c r="E5" s="5">
        <v>586</v>
      </c>
      <c r="F5" s="25">
        <v>30</v>
      </c>
      <c r="G5" s="5">
        <v>592</v>
      </c>
      <c r="H5" s="5">
        <v>41</v>
      </c>
      <c r="I5" s="10">
        <v>4</v>
      </c>
      <c r="J5" s="10">
        <f>E5+G5+I5</f>
        <v>1182</v>
      </c>
      <c r="L5" s="5">
        <v>587</v>
      </c>
      <c r="M5" s="5">
        <v>37</v>
      </c>
      <c r="N5" s="5">
        <v>585</v>
      </c>
      <c r="O5" s="5">
        <v>32</v>
      </c>
      <c r="P5" s="5">
        <v>1172</v>
      </c>
      <c r="Q5" s="5">
        <v>69</v>
      </c>
      <c r="R5" s="10">
        <v>3</v>
      </c>
      <c r="S5" s="10">
        <f>L5+N5+R5</f>
        <v>1175</v>
      </c>
      <c r="T5" s="10"/>
      <c r="U5" s="5">
        <v>588</v>
      </c>
      <c r="V5" s="5">
        <v>28</v>
      </c>
      <c r="W5" s="5">
        <v>575</v>
      </c>
      <c r="X5" s="47">
        <v>19</v>
      </c>
      <c r="Y5" s="5">
        <f>U5+W5</f>
        <v>1163</v>
      </c>
      <c r="Z5" s="5">
        <f>V5+X5</f>
        <v>47</v>
      </c>
      <c r="AA5" s="10">
        <v>457</v>
      </c>
      <c r="AB5" s="19">
        <v>4</v>
      </c>
      <c r="AC5" s="10">
        <f>SUM(U5+W5+AB5)</f>
        <v>1167</v>
      </c>
      <c r="AE5" s="10">
        <f>SUM(E5,G5,L5,N5,U5,W5)-MIN(E5,G5,L5,N5,U5,W5)+I5+R5+AB5</f>
        <v>2949</v>
      </c>
      <c r="AF5" s="10">
        <f>AE5/5</f>
        <v>589.79999999999995</v>
      </c>
      <c r="AG5" s="56">
        <f>SUM(F5,H5,M5,O5,V5)</f>
        <v>168</v>
      </c>
      <c r="AH5" s="7">
        <f>MAX(E5,G5,L5,N5,U5,W5)</f>
        <v>592</v>
      </c>
      <c r="AI5" s="10">
        <f>SUM(I5,R5,AB5)</f>
        <v>11</v>
      </c>
      <c r="AK5" s="23"/>
      <c r="AL5" s="22"/>
      <c r="AM5" s="22"/>
      <c r="AN5" s="23"/>
      <c r="AO5" s="60"/>
    </row>
    <row r="6" spans="1:41" x14ac:dyDescent="0.35">
      <c r="A6" s="24" t="s">
        <v>71</v>
      </c>
      <c r="B6" s="24" t="s">
        <v>70</v>
      </c>
      <c r="C6" s="10">
        <f>J6+S6+AC6</f>
        <v>3515</v>
      </c>
      <c r="E6" s="5">
        <v>585</v>
      </c>
      <c r="F6" s="25">
        <v>26</v>
      </c>
      <c r="G6" s="5">
        <v>583</v>
      </c>
      <c r="H6" s="5">
        <v>31</v>
      </c>
      <c r="I6" s="10">
        <v>3.5</v>
      </c>
      <c r="J6" s="10">
        <f>E6+G6+I6</f>
        <v>1171.5</v>
      </c>
      <c r="L6" s="5">
        <v>585</v>
      </c>
      <c r="M6" s="5">
        <v>36</v>
      </c>
      <c r="N6" s="5">
        <v>590</v>
      </c>
      <c r="O6" s="5">
        <v>36</v>
      </c>
      <c r="P6" s="5">
        <v>1175</v>
      </c>
      <c r="Q6" s="5">
        <v>72</v>
      </c>
      <c r="R6" s="10">
        <v>3.5</v>
      </c>
      <c r="S6" s="10">
        <f>L6+N6+R6</f>
        <v>1178.5</v>
      </c>
      <c r="T6" s="10"/>
      <c r="U6" s="5">
        <v>583</v>
      </c>
      <c r="V6" s="5">
        <v>27</v>
      </c>
      <c r="W6" s="5">
        <v>580</v>
      </c>
      <c r="X6" s="47">
        <v>23</v>
      </c>
      <c r="Y6" s="5">
        <f>U6+W6</f>
        <v>1163</v>
      </c>
      <c r="Z6" s="5">
        <f>V6+X6</f>
        <v>50</v>
      </c>
      <c r="AA6" s="5">
        <v>422.3</v>
      </c>
      <c r="AB6" s="19">
        <v>2</v>
      </c>
      <c r="AC6" s="10">
        <f>SUM(U6+W6+AB6)</f>
        <v>1165</v>
      </c>
      <c r="AE6" s="10">
        <f>SUM(E6,G6,L6,N6,U6,W6)-MIN(E6,G6,L6,N6,U6,W6)+I6+R6+AB6</f>
        <v>2935</v>
      </c>
      <c r="AF6" s="10">
        <f>AE6/5</f>
        <v>587</v>
      </c>
      <c r="AG6" s="56">
        <f>SUM(F6,H6,M6,O6,V6)</f>
        <v>156</v>
      </c>
      <c r="AH6" s="7">
        <f>MAX(E6,G6,L6,N6,U6,W6)</f>
        <v>590</v>
      </c>
      <c r="AI6" s="10">
        <f>SUM(I6,R6,AB6)</f>
        <v>9</v>
      </c>
      <c r="AK6" s="5"/>
      <c r="AN6" s="5"/>
      <c r="AO6" s="19"/>
    </row>
    <row r="7" spans="1:41" x14ac:dyDescent="0.35">
      <c r="A7" s="24" t="s">
        <v>530</v>
      </c>
      <c r="B7" s="24" t="s">
        <v>507</v>
      </c>
      <c r="C7" s="10">
        <f>J7+S7+AC7</f>
        <v>3507.5</v>
      </c>
      <c r="E7" s="5">
        <v>581</v>
      </c>
      <c r="F7" s="25">
        <v>24</v>
      </c>
      <c r="G7" s="5">
        <v>588</v>
      </c>
      <c r="H7" s="5">
        <v>32</v>
      </c>
      <c r="I7" s="10">
        <v>3</v>
      </c>
      <c r="J7" s="10">
        <f>E7+G7+I7</f>
        <v>1172</v>
      </c>
      <c r="L7" s="5">
        <v>586</v>
      </c>
      <c r="M7" s="5">
        <v>35</v>
      </c>
      <c r="N7" s="5">
        <v>586</v>
      </c>
      <c r="O7" s="5">
        <v>36</v>
      </c>
      <c r="P7" s="5">
        <v>1172</v>
      </c>
      <c r="Q7" s="5">
        <v>71</v>
      </c>
      <c r="R7" s="10">
        <v>0.5</v>
      </c>
      <c r="S7" s="10">
        <f>L7+N7+R7</f>
        <v>1172.5</v>
      </c>
      <c r="T7" s="10"/>
      <c r="U7" s="5">
        <v>580</v>
      </c>
      <c r="V7" s="5">
        <v>23</v>
      </c>
      <c r="W7" s="5">
        <v>580</v>
      </c>
      <c r="X7" s="47">
        <v>25</v>
      </c>
      <c r="Y7" s="5">
        <f>U7+W7</f>
        <v>1160</v>
      </c>
      <c r="Z7" s="5">
        <f>V7+X7</f>
        <v>48</v>
      </c>
      <c r="AA7" s="5">
        <v>443.9</v>
      </c>
      <c r="AB7" s="19">
        <v>3</v>
      </c>
      <c r="AC7" s="10">
        <f>SUM(U7+W7+AB7)</f>
        <v>1163</v>
      </c>
      <c r="AE7" s="10">
        <f>SUM(E7,G7,L7,N7,U7,W7)-MIN(E7,G7,L7,N7,U7,W7)+I7+R7+AB7</f>
        <v>2927.5</v>
      </c>
      <c r="AF7" s="10">
        <f>AE7/5</f>
        <v>585.5</v>
      </c>
      <c r="AG7" s="56">
        <f>SUM(F7,H7,M7,O7,X7)</f>
        <v>152</v>
      </c>
      <c r="AH7" s="7">
        <f>MAX(E7,G7,L7,N7,U7,W7)</f>
        <v>588</v>
      </c>
      <c r="AI7" s="10">
        <f>SUM(I7,R7,AB7)</f>
        <v>6.5</v>
      </c>
      <c r="AK7" s="5"/>
      <c r="AN7" s="5"/>
      <c r="AO7" s="19"/>
    </row>
    <row r="8" spans="1:41" x14ac:dyDescent="0.35">
      <c r="A8" s="24" t="s">
        <v>69</v>
      </c>
      <c r="B8" s="24" t="s">
        <v>503</v>
      </c>
      <c r="C8" s="10">
        <f>J8+S8+AC8</f>
        <v>3484.5</v>
      </c>
      <c r="E8" s="5">
        <v>584</v>
      </c>
      <c r="F8" s="25">
        <v>29</v>
      </c>
      <c r="G8" s="5">
        <v>588</v>
      </c>
      <c r="H8" s="5">
        <v>37</v>
      </c>
      <c r="I8" s="10">
        <v>1.5</v>
      </c>
      <c r="J8" s="10">
        <f>E8+G8+I8</f>
        <v>1173.5</v>
      </c>
      <c r="L8" s="5">
        <v>588</v>
      </c>
      <c r="M8" s="5">
        <v>34</v>
      </c>
      <c r="N8" s="5">
        <v>582</v>
      </c>
      <c r="O8" s="5">
        <v>30</v>
      </c>
      <c r="P8" s="5">
        <v>1170</v>
      </c>
      <c r="Q8" s="5">
        <v>64</v>
      </c>
      <c r="R8" s="10"/>
      <c r="S8" s="10">
        <f>L8+N8+R8</f>
        <v>1170</v>
      </c>
      <c r="T8" s="10"/>
      <c r="U8" s="5">
        <v>583</v>
      </c>
      <c r="V8" s="5">
        <v>29</v>
      </c>
      <c r="W8" s="5">
        <v>558</v>
      </c>
      <c r="X8" s="47">
        <v>19</v>
      </c>
      <c r="Y8" s="5">
        <f>U8+W8</f>
        <v>1141</v>
      </c>
      <c r="Z8" s="5">
        <f>V8+X8</f>
        <v>48</v>
      </c>
      <c r="AA8" s="10"/>
      <c r="AB8" s="10"/>
      <c r="AC8" s="10">
        <f>SUM(U8+W8+AB8)</f>
        <v>1141</v>
      </c>
      <c r="AE8" s="10">
        <f>SUM(E8,G8,L8,N8,U8,W8)-MIN(E8,G8,L8,N8,U8,W8)+I8+R8+AB8</f>
        <v>2926.5</v>
      </c>
      <c r="AF8" s="10">
        <f>AE8/5</f>
        <v>585.29999999999995</v>
      </c>
      <c r="AG8" s="56">
        <f>SUM(F8,H8,M8,O8,V8)</f>
        <v>159</v>
      </c>
      <c r="AH8" s="7">
        <f>MAX(E8,G8,L8,N8,U8,W8)</f>
        <v>588</v>
      </c>
      <c r="AI8" s="10">
        <f>SUM(I8,R8,AB8)</f>
        <v>1.5</v>
      </c>
      <c r="AK8" s="5"/>
      <c r="AN8" s="5"/>
      <c r="AO8" s="19"/>
    </row>
    <row r="9" spans="1:41" x14ac:dyDescent="0.35">
      <c r="A9" s="24" t="s">
        <v>528</v>
      </c>
      <c r="B9" s="24" t="s">
        <v>505</v>
      </c>
      <c r="C9" s="10">
        <f>J9+S9+AC9</f>
        <v>3501.5</v>
      </c>
      <c r="E9" s="5">
        <v>584</v>
      </c>
      <c r="F9" s="25">
        <v>23</v>
      </c>
      <c r="G9" s="5">
        <v>583</v>
      </c>
      <c r="H9" s="5">
        <v>29</v>
      </c>
      <c r="I9" s="10"/>
      <c r="J9" s="10">
        <f>E9+G9+I9</f>
        <v>1167</v>
      </c>
      <c r="L9" s="5">
        <v>588</v>
      </c>
      <c r="M9" s="5">
        <v>30</v>
      </c>
      <c r="N9" s="5">
        <v>587</v>
      </c>
      <c r="O9" s="5">
        <v>29</v>
      </c>
      <c r="P9" s="5">
        <v>1175</v>
      </c>
      <c r="Q9" s="5">
        <v>59</v>
      </c>
      <c r="R9" s="10">
        <v>2.5</v>
      </c>
      <c r="S9" s="10">
        <f>L9+N9+R9</f>
        <v>1177.5</v>
      </c>
      <c r="T9" s="10"/>
      <c r="U9" s="5">
        <v>582</v>
      </c>
      <c r="V9" s="5">
        <v>25</v>
      </c>
      <c r="W9" s="5">
        <v>575</v>
      </c>
      <c r="X9" s="47">
        <v>18</v>
      </c>
      <c r="Y9" s="5">
        <f>U9+W9</f>
        <v>1157</v>
      </c>
      <c r="Z9" s="5">
        <f>V9+X9</f>
        <v>43</v>
      </c>
      <c r="AA9" s="10"/>
      <c r="AB9" s="10"/>
      <c r="AC9" s="10">
        <f>SUM(U9+W9+AB9)</f>
        <v>1157</v>
      </c>
      <c r="AE9" s="10">
        <f>SUM(E9,G9,L9,N9,U9,W9)-MIN(E9,G9,L9,N9,U9,W9)+I9+R9+AB9</f>
        <v>2926.5</v>
      </c>
      <c r="AF9" s="10">
        <f>AE9/5</f>
        <v>585.29999999999995</v>
      </c>
      <c r="AG9" s="56">
        <f>SUM(F9,H9,M9,O9,V9)</f>
        <v>136</v>
      </c>
      <c r="AH9" s="7">
        <f>MAX(E9,G9,L9,N9,U9,W9)</f>
        <v>588</v>
      </c>
      <c r="AI9" s="10">
        <f>SUM(I9,R9,AB9)</f>
        <v>2.5</v>
      </c>
      <c r="AK9" s="5"/>
      <c r="AN9" s="10"/>
      <c r="AO9" s="19"/>
    </row>
    <row r="10" spans="1:41" x14ac:dyDescent="0.35">
      <c r="A10" s="24" t="s">
        <v>535</v>
      </c>
      <c r="B10" s="24" t="s">
        <v>513</v>
      </c>
      <c r="C10" s="10">
        <f>J10+S10+AC10</f>
        <v>3498.5</v>
      </c>
      <c r="E10" s="5">
        <v>573</v>
      </c>
      <c r="F10" s="47">
        <v>21</v>
      </c>
      <c r="G10" s="5">
        <v>580</v>
      </c>
      <c r="H10" s="5">
        <v>25</v>
      </c>
      <c r="I10" s="10"/>
      <c r="J10" s="10">
        <f>E10+G10+I10</f>
        <v>1153</v>
      </c>
      <c r="L10" s="5">
        <v>593</v>
      </c>
      <c r="M10" s="5">
        <v>32</v>
      </c>
      <c r="N10" s="5">
        <v>592</v>
      </c>
      <c r="O10" s="5">
        <v>36</v>
      </c>
      <c r="P10" s="5">
        <v>1185</v>
      </c>
      <c r="Q10" s="5">
        <v>68</v>
      </c>
      <c r="R10" s="10">
        <v>2</v>
      </c>
      <c r="S10" s="10">
        <f>L10+N10+R10</f>
        <v>1187</v>
      </c>
      <c r="T10" s="10"/>
      <c r="U10" s="5">
        <v>580</v>
      </c>
      <c r="V10" s="5">
        <v>25</v>
      </c>
      <c r="W10" s="5">
        <v>578</v>
      </c>
      <c r="X10" s="5">
        <v>25</v>
      </c>
      <c r="Y10" s="5">
        <f>U10+W10</f>
        <v>1158</v>
      </c>
      <c r="Z10" s="5">
        <f>V10+X10</f>
        <v>50</v>
      </c>
      <c r="AA10" s="5">
        <v>384.8</v>
      </c>
      <c r="AB10" s="19">
        <v>0.5</v>
      </c>
      <c r="AC10" s="10">
        <f>SUM(U10+W10+AB10)</f>
        <v>1158.5</v>
      </c>
      <c r="AE10" s="10">
        <f>SUM(E10,G10,L10,N10,U10,W10)-MIN(E10,G10,L10,N10,U10,W10)+I10+R10+AB10</f>
        <v>2925.5</v>
      </c>
      <c r="AF10" s="10">
        <f>AE10/5</f>
        <v>585.1</v>
      </c>
      <c r="AG10" s="56">
        <f>SUM(H10,M10,O10,V10,X10)</f>
        <v>143</v>
      </c>
      <c r="AH10" s="7">
        <f>MAX(E10,G10,L10,N10,U10,W10)</f>
        <v>593</v>
      </c>
      <c r="AI10" s="10">
        <f>SUM(I10,R10,AB10)</f>
        <v>2.5</v>
      </c>
      <c r="AK10" s="5"/>
      <c r="AN10" s="5"/>
      <c r="AO10" s="19"/>
    </row>
    <row r="11" spans="1:41" x14ac:dyDescent="0.35">
      <c r="A11" s="24" t="s">
        <v>538</v>
      </c>
      <c r="B11" s="24" t="s">
        <v>509</v>
      </c>
      <c r="C11" s="10">
        <f>J11+S11+AC11</f>
        <v>3489.5</v>
      </c>
      <c r="E11" s="5">
        <v>580</v>
      </c>
      <c r="F11" s="25">
        <v>23</v>
      </c>
      <c r="G11" s="5">
        <v>566</v>
      </c>
      <c r="H11" s="47">
        <v>26</v>
      </c>
      <c r="J11" s="10">
        <f>E11+G11+I11</f>
        <v>1146</v>
      </c>
      <c r="L11" s="5">
        <v>584</v>
      </c>
      <c r="M11" s="5">
        <v>24</v>
      </c>
      <c r="N11" s="5">
        <v>581</v>
      </c>
      <c r="O11" s="5">
        <v>28</v>
      </c>
      <c r="P11" s="5">
        <v>1165</v>
      </c>
      <c r="Q11" s="5">
        <v>52</v>
      </c>
      <c r="R11" s="5"/>
      <c r="S11" s="10">
        <f>L11+N11+R11</f>
        <v>1165</v>
      </c>
      <c r="T11" s="10"/>
      <c r="U11" s="5">
        <v>588</v>
      </c>
      <c r="V11" s="5">
        <v>27</v>
      </c>
      <c r="W11" s="5">
        <v>587</v>
      </c>
      <c r="X11" s="5">
        <v>24</v>
      </c>
      <c r="Y11" s="5">
        <f>U11+W11</f>
        <v>1175</v>
      </c>
      <c r="Z11" s="5">
        <f>V11+X11</f>
        <v>51</v>
      </c>
      <c r="AA11" s="5">
        <v>455.2</v>
      </c>
      <c r="AB11" s="19">
        <v>3.5</v>
      </c>
      <c r="AC11" s="10">
        <f>SUM(U11+W11+AB11)</f>
        <v>1178.5</v>
      </c>
      <c r="AE11" s="10">
        <f>SUM(E11,G11,L11,N11,U11,W11)-MIN(E11,G11,L11,N11,U11,W11)+I11+R11+AB11</f>
        <v>2923.5</v>
      </c>
      <c r="AF11" s="10">
        <f>AE11/5</f>
        <v>584.70000000000005</v>
      </c>
      <c r="AG11" s="56">
        <f>SUM(F11,M11,O11,V11,X11)</f>
        <v>126</v>
      </c>
      <c r="AH11" s="7">
        <f>MAX(E11,G11,L11,N11,U11,W11)</f>
        <v>588</v>
      </c>
      <c r="AI11" s="10">
        <f>SUM(I11,R11,AB11)</f>
        <v>3.5</v>
      </c>
      <c r="AK11" s="5"/>
      <c r="AN11" s="5"/>
      <c r="AO11" s="19"/>
    </row>
    <row r="12" spans="1:41" x14ac:dyDescent="0.35">
      <c r="A12" s="24" t="s">
        <v>536</v>
      </c>
      <c r="B12" s="24" t="s">
        <v>514</v>
      </c>
      <c r="C12" s="10">
        <f>J12+S12+AC12</f>
        <v>3500.5</v>
      </c>
      <c r="E12" s="5">
        <v>583</v>
      </c>
      <c r="F12" s="25">
        <v>26</v>
      </c>
      <c r="G12" s="5">
        <v>582</v>
      </c>
      <c r="H12" s="5">
        <v>29</v>
      </c>
      <c r="I12" s="10"/>
      <c r="J12" s="10">
        <f>E12+G12+I12</f>
        <v>1165</v>
      </c>
      <c r="L12" s="5">
        <v>578</v>
      </c>
      <c r="M12" s="5">
        <v>24</v>
      </c>
      <c r="N12" s="5">
        <v>590</v>
      </c>
      <c r="O12" s="5">
        <v>29</v>
      </c>
      <c r="P12" s="5">
        <v>1168</v>
      </c>
      <c r="Q12" s="5">
        <v>53</v>
      </c>
      <c r="R12" s="5"/>
      <c r="S12" s="10">
        <f>L12+N12+R12</f>
        <v>1168</v>
      </c>
      <c r="T12" s="10"/>
      <c r="U12" s="5">
        <v>578</v>
      </c>
      <c r="V12" s="47">
        <v>20</v>
      </c>
      <c r="W12" s="5">
        <v>587</v>
      </c>
      <c r="X12" s="5">
        <v>28</v>
      </c>
      <c r="Y12" s="5">
        <f>U12+W12</f>
        <v>1165</v>
      </c>
      <c r="Z12" s="5">
        <f>V12+X12</f>
        <v>48</v>
      </c>
      <c r="AA12" s="5">
        <v>434.3</v>
      </c>
      <c r="AB12" s="19">
        <v>2.5</v>
      </c>
      <c r="AC12" s="10">
        <f>SUM(U12+W12+AB12)</f>
        <v>1167.5</v>
      </c>
      <c r="AE12" s="10">
        <f>SUM(E12,G12,L12,N12,U12,W12)-MIN(E12,G12,L12,N12,U12,W12)+I12+R12+AB12</f>
        <v>2922.5</v>
      </c>
      <c r="AF12" s="10">
        <f>AE12/5</f>
        <v>584.5</v>
      </c>
      <c r="AG12" s="56">
        <f>SUM(F12,H12,M12,O12,X12)</f>
        <v>136</v>
      </c>
      <c r="AH12" s="7">
        <f>MAX(E12,G12,L12,N12,U12,W12)</f>
        <v>590</v>
      </c>
      <c r="AI12" s="10">
        <f>SUM(I12,R12,AB12)</f>
        <v>2.5</v>
      </c>
      <c r="AK12" s="5"/>
      <c r="AN12" s="5"/>
      <c r="AO12" s="19"/>
    </row>
    <row r="13" spans="1:41" x14ac:dyDescent="0.35">
      <c r="A13" s="24" t="s">
        <v>529</v>
      </c>
      <c r="B13" s="24" t="s">
        <v>506</v>
      </c>
      <c r="C13" s="10">
        <f>J13+S13+AC13</f>
        <v>3489</v>
      </c>
      <c r="E13" s="5">
        <v>575</v>
      </c>
      <c r="F13" s="25">
        <v>20</v>
      </c>
      <c r="G13" s="5">
        <v>588</v>
      </c>
      <c r="H13" s="5">
        <v>28</v>
      </c>
      <c r="I13" s="10"/>
      <c r="J13" s="10">
        <f>E13+G13+I13</f>
        <v>1163</v>
      </c>
      <c r="L13" s="5">
        <v>591</v>
      </c>
      <c r="M13" s="5">
        <v>35</v>
      </c>
      <c r="N13" s="5">
        <v>582</v>
      </c>
      <c r="O13" s="5">
        <v>33</v>
      </c>
      <c r="P13" s="5">
        <v>1173</v>
      </c>
      <c r="Q13" s="5">
        <v>68</v>
      </c>
      <c r="R13" s="10">
        <v>4</v>
      </c>
      <c r="S13" s="10">
        <f>L13+N13+R13</f>
        <v>1177</v>
      </c>
      <c r="T13" s="10"/>
      <c r="U13" s="5">
        <v>578</v>
      </c>
      <c r="V13" s="5">
        <v>21</v>
      </c>
      <c r="W13" s="5">
        <v>571</v>
      </c>
      <c r="X13" s="47">
        <v>23</v>
      </c>
      <c r="Y13" s="5">
        <f>U13+W13</f>
        <v>1149</v>
      </c>
      <c r="Z13" s="5">
        <f>V13+X13</f>
        <v>44</v>
      </c>
      <c r="AA13" s="10"/>
      <c r="AB13" s="10"/>
      <c r="AC13" s="10">
        <f>SUM(U13+W13+AB13)</f>
        <v>1149</v>
      </c>
      <c r="AE13" s="10">
        <f>SUM(E13,G13,L13,N13,U13,W13)-MIN(E13,G13,L13,N13,U13,W13)+I13+R13+AB13</f>
        <v>2918</v>
      </c>
      <c r="AF13" s="10">
        <f>AE13/5</f>
        <v>583.6</v>
      </c>
      <c r="AG13" s="56">
        <f>SUM(F13,H13,M13,O13,V13)</f>
        <v>137</v>
      </c>
      <c r="AH13" s="7">
        <f>MAX(E13,G13,L13,N13,U13,W13)</f>
        <v>591</v>
      </c>
      <c r="AI13" s="10">
        <f>SUM(I13,R13,AB13)</f>
        <v>4</v>
      </c>
      <c r="AK13" s="5"/>
      <c r="AN13" s="5"/>
      <c r="AO13" s="19"/>
    </row>
    <row r="14" spans="1:41" x14ac:dyDescent="0.35">
      <c r="A14" s="24" t="s">
        <v>531</v>
      </c>
      <c r="B14" s="24" t="s">
        <v>547</v>
      </c>
      <c r="C14" s="10">
        <f>J14+S14+AC14</f>
        <v>3494.5</v>
      </c>
      <c r="E14" s="5">
        <v>582</v>
      </c>
      <c r="F14" s="25">
        <v>27</v>
      </c>
      <c r="G14" s="5">
        <v>584</v>
      </c>
      <c r="H14" s="5">
        <v>31</v>
      </c>
      <c r="I14" s="10"/>
      <c r="J14" s="10">
        <f>E14+G14+I14</f>
        <v>1166</v>
      </c>
      <c r="L14" s="5">
        <v>584</v>
      </c>
      <c r="M14" s="5">
        <v>30</v>
      </c>
      <c r="N14" s="5">
        <v>585</v>
      </c>
      <c r="O14" s="5">
        <v>32</v>
      </c>
      <c r="P14" s="5">
        <v>1169</v>
      </c>
      <c r="Q14" s="5">
        <v>62</v>
      </c>
      <c r="R14" s="5"/>
      <c r="S14" s="10">
        <f>L14+N14+R14</f>
        <v>1169</v>
      </c>
      <c r="T14" s="10"/>
      <c r="U14" s="5">
        <v>577</v>
      </c>
      <c r="V14" s="47">
        <v>18</v>
      </c>
      <c r="W14" s="5">
        <v>581</v>
      </c>
      <c r="X14" s="5">
        <v>25</v>
      </c>
      <c r="Y14" s="5">
        <f>U14+W14</f>
        <v>1158</v>
      </c>
      <c r="Z14" s="5">
        <f>V14+X14</f>
        <v>43</v>
      </c>
      <c r="AA14" s="5">
        <v>409.2</v>
      </c>
      <c r="AB14" s="19">
        <v>1.5</v>
      </c>
      <c r="AC14" s="10">
        <f>SUM(U14+W14+AB14)</f>
        <v>1159.5</v>
      </c>
      <c r="AE14" s="10">
        <f>SUM(E14,G14,L14,N14,U14,W14)-MIN(E14,G14,L14,N14,U14,W14)+I14+R14+AB14</f>
        <v>2917.5</v>
      </c>
      <c r="AF14" s="10">
        <f>AE14/5</f>
        <v>583.5</v>
      </c>
      <c r="AG14" s="56">
        <f>SUM(F14,H14,M14,O14,X14)</f>
        <v>145</v>
      </c>
      <c r="AH14" s="7">
        <f>MAX(E14,G14,L14,N14,U14,W14)</f>
        <v>585</v>
      </c>
      <c r="AI14" s="10">
        <f>SUM(I14,R14,AB14)</f>
        <v>1.5</v>
      </c>
    </row>
    <row r="15" spans="1:41" x14ac:dyDescent="0.35">
      <c r="A15" s="24" t="s">
        <v>73</v>
      </c>
      <c r="B15" s="24" t="s">
        <v>509</v>
      </c>
      <c r="C15" s="10">
        <f>J15+S15+AC15</f>
        <v>3488.5</v>
      </c>
      <c r="E15" s="5">
        <v>571</v>
      </c>
      <c r="F15" s="47">
        <v>20</v>
      </c>
      <c r="G15" s="5">
        <v>589</v>
      </c>
      <c r="H15" s="5">
        <v>34</v>
      </c>
      <c r="I15" s="10"/>
      <c r="J15" s="10">
        <f>E15+G15+I15</f>
        <v>1160</v>
      </c>
      <c r="L15" s="5">
        <v>588</v>
      </c>
      <c r="M15" s="5">
        <v>32</v>
      </c>
      <c r="N15" s="5">
        <v>586</v>
      </c>
      <c r="O15" s="5">
        <v>33</v>
      </c>
      <c r="P15" s="5">
        <v>1174</v>
      </c>
      <c r="Q15" s="5">
        <v>65</v>
      </c>
      <c r="R15" s="10">
        <v>1.5</v>
      </c>
      <c r="S15" s="10">
        <f>L15+N15+R15</f>
        <v>1175.5</v>
      </c>
      <c r="T15" s="10"/>
      <c r="U15" s="5">
        <v>578</v>
      </c>
      <c r="V15" s="5">
        <v>24</v>
      </c>
      <c r="W15" s="5">
        <v>575</v>
      </c>
      <c r="X15" s="5">
        <v>22</v>
      </c>
      <c r="Y15" s="5">
        <f>U15+W15</f>
        <v>1153</v>
      </c>
      <c r="Z15" s="5">
        <f>V15+X15</f>
        <v>46</v>
      </c>
      <c r="AA15" s="10"/>
      <c r="AB15" s="10"/>
      <c r="AC15" s="10">
        <f>SUM(U15+W15+AB15)</f>
        <v>1153</v>
      </c>
      <c r="AE15" s="10">
        <f>SUM(E15,G15,L15,N15,U15,W15)-MIN(E15,G15,L15,N15,U15,W15)+I15+R15+AB15</f>
        <v>2917.5</v>
      </c>
      <c r="AF15" s="10">
        <f>AE15/5</f>
        <v>583.5</v>
      </c>
      <c r="AG15" s="56">
        <f>SUM(H15,M15,O15,V15,X15)</f>
        <v>145</v>
      </c>
      <c r="AH15" s="7">
        <f>MAX(E15,G15,L15,N15,U15,W15)</f>
        <v>589</v>
      </c>
      <c r="AI15" s="10">
        <f>SUM(I15,R15,AB15)</f>
        <v>1.5</v>
      </c>
    </row>
    <row r="16" spans="1:41" x14ac:dyDescent="0.35">
      <c r="A16" s="24" t="s">
        <v>539</v>
      </c>
      <c r="B16" s="24" t="s">
        <v>512</v>
      </c>
      <c r="C16" s="10">
        <f>J16+S16+AC16</f>
        <v>3488</v>
      </c>
      <c r="E16" s="5">
        <v>579</v>
      </c>
      <c r="F16" s="25">
        <v>31</v>
      </c>
      <c r="G16" s="5">
        <v>591</v>
      </c>
      <c r="H16" s="5">
        <v>31</v>
      </c>
      <c r="I16" s="10">
        <v>2</v>
      </c>
      <c r="J16" s="10">
        <f>E16+G16+I16</f>
        <v>1172</v>
      </c>
      <c r="L16" s="5">
        <v>582</v>
      </c>
      <c r="M16" s="5">
        <v>24</v>
      </c>
      <c r="N16" s="5">
        <v>586</v>
      </c>
      <c r="O16" s="5">
        <v>38</v>
      </c>
      <c r="P16" s="5">
        <v>1168</v>
      </c>
      <c r="Q16" s="5">
        <v>62</v>
      </c>
      <c r="R16" s="5"/>
      <c r="S16" s="10">
        <f>L16+N16+R16</f>
        <v>1168</v>
      </c>
      <c r="T16" s="10"/>
      <c r="U16" s="5">
        <v>577</v>
      </c>
      <c r="V16" s="5">
        <v>25</v>
      </c>
      <c r="W16" s="5">
        <v>571</v>
      </c>
      <c r="X16" s="47">
        <v>22</v>
      </c>
      <c r="Y16" s="5">
        <f>U16+W16</f>
        <v>1148</v>
      </c>
      <c r="Z16" s="5">
        <f>V16+X16</f>
        <v>47</v>
      </c>
      <c r="AA16" s="5"/>
      <c r="AB16" s="10"/>
      <c r="AC16" s="10">
        <f>SUM(U16+W16+AB16)</f>
        <v>1148</v>
      </c>
      <c r="AE16" s="10">
        <f>SUM(E16,G16,L16,N16,U16,W16)-MIN(E16,G16,L16,N16,U16,W16)+I16+R16+AB16</f>
        <v>2917</v>
      </c>
      <c r="AF16" s="10">
        <f>AE16/5</f>
        <v>583.4</v>
      </c>
      <c r="AG16" s="56">
        <f>SUM(F16,H16,M16,O16,V16)</f>
        <v>149</v>
      </c>
      <c r="AH16" s="7">
        <f>MAX(E16,G16,L16,N16,U16,W16)</f>
        <v>591</v>
      </c>
      <c r="AI16" s="10">
        <f>SUM(I16,R16,AB16)</f>
        <v>2</v>
      </c>
    </row>
    <row r="17" spans="1:35" x14ac:dyDescent="0.35">
      <c r="A17" s="24" t="s">
        <v>97</v>
      </c>
      <c r="B17" s="24" t="s">
        <v>508</v>
      </c>
      <c r="C17" s="10">
        <f>J17+S17+AC17</f>
        <v>3497</v>
      </c>
      <c r="E17" s="5">
        <v>582</v>
      </c>
      <c r="F17" s="25">
        <v>21</v>
      </c>
      <c r="G17" s="5">
        <v>583</v>
      </c>
      <c r="H17" s="5">
        <v>29</v>
      </c>
      <c r="J17" s="10">
        <f>E17+G17+I17</f>
        <v>1165</v>
      </c>
      <c r="L17" s="5">
        <v>585</v>
      </c>
      <c r="M17" s="5">
        <v>28</v>
      </c>
      <c r="N17" s="5">
        <v>583</v>
      </c>
      <c r="O17" s="5">
        <v>29</v>
      </c>
      <c r="P17" s="5">
        <v>1168</v>
      </c>
      <c r="Q17" s="5">
        <v>57</v>
      </c>
      <c r="R17" s="5"/>
      <c r="S17" s="10">
        <f>L17+N17+R17</f>
        <v>1168</v>
      </c>
      <c r="T17" s="10"/>
      <c r="U17" s="5">
        <v>581</v>
      </c>
      <c r="V17" s="47">
        <v>25</v>
      </c>
      <c r="W17" s="5">
        <v>582</v>
      </c>
      <c r="X17" s="5">
        <v>22</v>
      </c>
      <c r="Y17" s="5">
        <f>U17+W17</f>
        <v>1163</v>
      </c>
      <c r="Z17" s="5">
        <f>V17+X17</f>
        <v>47</v>
      </c>
      <c r="AA17" s="5">
        <v>397.6</v>
      </c>
      <c r="AB17" s="19">
        <v>1</v>
      </c>
      <c r="AC17" s="10">
        <f>SUM(U17+W17+AB17)</f>
        <v>1164</v>
      </c>
      <c r="AE17" s="10">
        <f>SUM(E17,G17,L17,N17,U17,W17)-MIN(E17,G17,L17,N17,U17,W17)+I17+R17+AB17</f>
        <v>2916</v>
      </c>
      <c r="AF17" s="10">
        <f>AE17/5</f>
        <v>583.20000000000005</v>
      </c>
      <c r="AG17" s="56">
        <f>SUM(F17,H17,M17,O17,X17)</f>
        <v>129</v>
      </c>
      <c r="AH17" s="7">
        <f>MAX(E17,G17,L17,N17,U17,W17)</f>
        <v>585</v>
      </c>
      <c r="AI17" s="10">
        <f>SUM(I17,R17,AB17)</f>
        <v>1</v>
      </c>
    </row>
    <row r="18" spans="1:35" x14ac:dyDescent="0.35">
      <c r="A18" s="24" t="s">
        <v>527</v>
      </c>
      <c r="B18" s="24" t="s">
        <v>504</v>
      </c>
      <c r="C18" s="10">
        <f>J18+S18+AC18</f>
        <v>3491.5</v>
      </c>
      <c r="E18" s="5">
        <v>580</v>
      </c>
      <c r="F18" s="25">
        <v>27</v>
      </c>
      <c r="G18" s="5">
        <v>589</v>
      </c>
      <c r="H18" s="5">
        <v>30</v>
      </c>
      <c r="I18" s="10">
        <v>0.5</v>
      </c>
      <c r="J18" s="10">
        <f>E18+G18+I18</f>
        <v>1169.5</v>
      </c>
      <c r="L18" s="5">
        <v>585</v>
      </c>
      <c r="M18" s="5">
        <v>28</v>
      </c>
      <c r="N18" s="5">
        <v>584</v>
      </c>
      <c r="O18" s="5">
        <v>32</v>
      </c>
      <c r="P18" s="5">
        <v>1169</v>
      </c>
      <c r="Q18" s="5">
        <v>60</v>
      </c>
      <c r="R18" s="5"/>
      <c r="S18" s="10">
        <f>L18+N18+R18</f>
        <v>1169</v>
      </c>
      <c r="T18" s="10"/>
      <c r="U18" s="5">
        <v>576</v>
      </c>
      <c r="V18" s="47">
        <v>22</v>
      </c>
      <c r="W18" s="5">
        <v>577</v>
      </c>
      <c r="X18" s="5">
        <v>17</v>
      </c>
      <c r="Y18" s="5">
        <f>U18+W18</f>
        <v>1153</v>
      </c>
      <c r="Z18" s="5">
        <f>V18+X18</f>
        <v>39</v>
      </c>
      <c r="AA18" s="5"/>
      <c r="AB18" s="10"/>
      <c r="AC18" s="10">
        <f>SUM(U18+W18+AB18)</f>
        <v>1153</v>
      </c>
      <c r="AE18" s="10">
        <f>SUM(E18,G18,L18,N18,U18,W18)-MIN(E18,G18,L18,N18,U18,W18)+I18+R18+AB18</f>
        <v>2915.5</v>
      </c>
      <c r="AF18" s="10">
        <f>AE18/5</f>
        <v>583.1</v>
      </c>
      <c r="AG18" s="56">
        <f>SUM(F18,H18,M18,O18,X18)</f>
        <v>134</v>
      </c>
      <c r="AH18" s="7">
        <f>MAX(E18,G18,L18,N18,U18,W18)</f>
        <v>589</v>
      </c>
      <c r="AI18" s="10">
        <f>SUM(I18,R18,AB18)</f>
        <v>0.5</v>
      </c>
    </row>
    <row r="19" spans="1:35" x14ac:dyDescent="0.35">
      <c r="A19" s="24" t="s">
        <v>533</v>
      </c>
      <c r="B19" s="24" t="s">
        <v>511</v>
      </c>
      <c r="C19" s="10">
        <f>J19+S19+AC19</f>
        <v>3469</v>
      </c>
      <c r="E19" s="5">
        <v>576</v>
      </c>
      <c r="F19" s="25">
        <v>26</v>
      </c>
      <c r="G19" s="5">
        <v>582</v>
      </c>
      <c r="H19" s="5">
        <v>30</v>
      </c>
      <c r="I19" s="10"/>
      <c r="J19" s="10">
        <f>E19+G19+I19</f>
        <v>1158</v>
      </c>
      <c r="L19" s="5">
        <v>587</v>
      </c>
      <c r="M19" s="5">
        <v>35</v>
      </c>
      <c r="N19" s="5">
        <v>591</v>
      </c>
      <c r="O19" s="5">
        <v>36</v>
      </c>
      <c r="P19" s="5">
        <v>1178</v>
      </c>
      <c r="Q19" s="5">
        <v>71</v>
      </c>
      <c r="R19" s="10">
        <v>1</v>
      </c>
      <c r="S19" s="10">
        <f>L19+N19+R19</f>
        <v>1179</v>
      </c>
      <c r="T19" s="10"/>
      <c r="U19" s="5">
        <v>573</v>
      </c>
      <c r="V19" s="5">
        <v>15</v>
      </c>
      <c r="W19" s="5">
        <v>559</v>
      </c>
      <c r="X19" s="5">
        <v>11</v>
      </c>
      <c r="Y19" s="5">
        <f>U19+W19</f>
        <v>1132</v>
      </c>
      <c r="Z19" s="5">
        <f>V19+X19</f>
        <v>26</v>
      </c>
      <c r="AA19" s="10"/>
      <c r="AB19" s="10"/>
      <c r="AC19" s="10">
        <f>SUM(U19+W19+AB19)</f>
        <v>1132</v>
      </c>
      <c r="AE19" s="10">
        <f>SUM(E19,G19,L19,N19,U19,W19)-MIN(E19,G19,L19,N19,U19,W19)+I19+R19+AB19</f>
        <v>2910</v>
      </c>
      <c r="AF19" s="10">
        <f>AE19/5</f>
        <v>582</v>
      </c>
      <c r="AG19" s="5"/>
      <c r="AH19" s="7"/>
      <c r="AI19" s="10"/>
    </row>
    <row r="20" spans="1:35" x14ac:dyDescent="0.35">
      <c r="A20" s="24" t="s">
        <v>531</v>
      </c>
      <c r="B20" s="24" t="s">
        <v>28</v>
      </c>
      <c r="C20" s="10">
        <f>J20+S20+AC20</f>
        <v>3479</v>
      </c>
      <c r="E20" s="5">
        <v>581</v>
      </c>
      <c r="F20" s="25">
        <v>26</v>
      </c>
      <c r="G20" s="5">
        <v>587</v>
      </c>
      <c r="H20" s="5">
        <v>32</v>
      </c>
      <c r="I20" s="10">
        <v>1</v>
      </c>
      <c r="J20" s="10">
        <f>E20+G20+I20</f>
        <v>1169</v>
      </c>
      <c r="L20" s="5">
        <v>581</v>
      </c>
      <c r="M20" s="5">
        <v>32</v>
      </c>
      <c r="N20" s="5">
        <v>584</v>
      </c>
      <c r="O20" s="5">
        <v>25</v>
      </c>
      <c r="P20" s="5">
        <v>1165</v>
      </c>
      <c r="Q20" s="5">
        <v>57</v>
      </c>
      <c r="R20" s="5"/>
      <c r="S20" s="10">
        <f>L20+N20+R20</f>
        <v>1165</v>
      </c>
      <c r="T20" s="10"/>
      <c r="U20" s="5">
        <v>574</v>
      </c>
      <c r="V20" s="5">
        <v>25</v>
      </c>
      <c r="W20" s="5">
        <v>571</v>
      </c>
      <c r="X20" s="5">
        <v>21</v>
      </c>
      <c r="Y20" s="5">
        <f>U20+W20</f>
        <v>1145</v>
      </c>
      <c r="Z20" s="5">
        <f>V20+X20</f>
        <v>46</v>
      </c>
      <c r="AA20" s="5"/>
      <c r="AB20" s="10"/>
      <c r="AC20" s="10">
        <f>SUM(U20+W20+AB20)</f>
        <v>1145</v>
      </c>
      <c r="AE20" s="10">
        <f>SUM(E20,G20,L20,N20,U20,W20)-MIN(E20,G20,L20,N20,U20,W20)+I20+R20+AB20</f>
        <v>2908</v>
      </c>
      <c r="AF20" s="10">
        <f>AE20/5</f>
        <v>581.6</v>
      </c>
      <c r="AG20" s="5"/>
      <c r="AH20" s="7"/>
      <c r="AI20" s="10"/>
    </row>
    <row r="21" spans="1:35" x14ac:dyDescent="0.35">
      <c r="A21" s="24" t="s">
        <v>537</v>
      </c>
      <c r="B21" s="24" t="s">
        <v>516</v>
      </c>
      <c r="C21" s="10">
        <f>J21+S21+AC21</f>
        <v>3472.5</v>
      </c>
      <c r="E21" s="5">
        <v>578</v>
      </c>
      <c r="F21" s="25">
        <v>31</v>
      </c>
      <c r="G21" s="5">
        <v>591</v>
      </c>
      <c r="H21" s="5">
        <v>29</v>
      </c>
      <c r="I21" s="10">
        <v>2.5</v>
      </c>
      <c r="J21" s="10">
        <f>E21+G21+I21</f>
        <v>1171.5</v>
      </c>
      <c r="L21" s="5">
        <v>584</v>
      </c>
      <c r="M21" s="5">
        <v>22</v>
      </c>
      <c r="N21" s="5">
        <v>580</v>
      </c>
      <c r="O21" s="5">
        <v>28</v>
      </c>
      <c r="P21" s="5">
        <v>1164</v>
      </c>
      <c r="Q21" s="5">
        <v>50</v>
      </c>
      <c r="R21" s="5"/>
      <c r="S21" s="10">
        <f>L21+N21+R21</f>
        <v>1164</v>
      </c>
      <c r="T21" s="10"/>
      <c r="U21" s="5">
        <v>570</v>
      </c>
      <c r="V21" s="5">
        <v>23</v>
      </c>
      <c r="W21" s="5">
        <v>567</v>
      </c>
      <c r="X21" s="5">
        <v>13</v>
      </c>
      <c r="Y21" s="5">
        <f>U21+W21</f>
        <v>1137</v>
      </c>
      <c r="Z21" s="5">
        <f>V21+X21</f>
        <v>36</v>
      </c>
      <c r="AA21" s="5"/>
      <c r="AB21" s="10"/>
      <c r="AC21" s="10">
        <f>SUM(U21+W21+AB21)</f>
        <v>1137</v>
      </c>
      <c r="AE21" s="10">
        <f>SUM(E21,G21,L21,N21,U21,W21)-MIN(E21,G21,L21,N21,U21,W21)+I21+R21+AB21</f>
        <v>2905.5</v>
      </c>
      <c r="AF21" s="10">
        <f>AE21/5</f>
        <v>581.1</v>
      </c>
      <c r="AG21" s="5"/>
      <c r="AH21" s="7"/>
      <c r="AI21" s="10"/>
    </row>
    <row r="22" spans="1:35" x14ac:dyDescent="0.35">
      <c r="A22" s="24" t="s">
        <v>532</v>
      </c>
      <c r="B22" s="24" t="s">
        <v>510</v>
      </c>
      <c r="C22" s="10">
        <f>J22+S22+AC22</f>
        <v>3448</v>
      </c>
      <c r="E22" s="5">
        <v>569</v>
      </c>
      <c r="F22" s="25">
        <v>26</v>
      </c>
      <c r="G22" s="5">
        <v>577</v>
      </c>
      <c r="H22" s="5">
        <v>23</v>
      </c>
      <c r="J22" s="10">
        <f>E22+G22+I22</f>
        <v>1146</v>
      </c>
      <c r="L22" s="5">
        <v>581</v>
      </c>
      <c r="M22" s="5">
        <v>30</v>
      </c>
      <c r="N22" s="5">
        <v>580</v>
      </c>
      <c r="O22" s="5">
        <v>24</v>
      </c>
      <c r="P22" s="5">
        <v>1161</v>
      </c>
      <c r="Q22" s="5">
        <v>54</v>
      </c>
      <c r="R22" s="5"/>
      <c r="S22" s="10">
        <f>L22+N22+R22</f>
        <v>1161</v>
      </c>
      <c r="T22" s="10"/>
      <c r="U22" s="5">
        <v>569</v>
      </c>
      <c r="V22" s="5">
        <v>16</v>
      </c>
      <c r="W22" s="5">
        <v>572</v>
      </c>
      <c r="X22" s="5">
        <v>21</v>
      </c>
      <c r="Y22" s="5">
        <f>U22+W22</f>
        <v>1141</v>
      </c>
      <c r="Z22" s="5">
        <f>V22+X22</f>
        <v>37</v>
      </c>
      <c r="AA22" s="5"/>
      <c r="AB22" s="10"/>
      <c r="AC22" s="10">
        <f>SUM(U22+W22+AB22)</f>
        <v>1141</v>
      </c>
      <c r="AE22" s="10">
        <f>SUM(E22,G22,L22,N22,U22,W22)-MIN(E22,G22,L22,N22,U22,W22)+I22+R22+AB22</f>
        <v>2879</v>
      </c>
      <c r="AF22" s="10">
        <f>AE22/5</f>
        <v>575.79999999999995</v>
      </c>
      <c r="AG22" s="5"/>
      <c r="AH22" s="7"/>
      <c r="AI22" s="10"/>
    </row>
    <row r="23" spans="1:35" x14ac:dyDescent="0.35">
      <c r="A23" s="24" t="s">
        <v>546</v>
      </c>
      <c r="B23" s="24" t="s">
        <v>524</v>
      </c>
      <c r="C23" s="10">
        <f>J23+S23+AC23</f>
        <v>3080</v>
      </c>
      <c r="E23" s="5">
        <v>515</v>
      </c>
      <c r="F23" s="25">
        <v>5</v>
      </c>
      <c r="G23" s="5">
        <v>522</v>
      </c>
      <c r="H23" s="5">
        <v>14</v>
      </c>
      <c r="J23" s="10">
        <f>E23+G23+I23</f>
        <v>1037</v>
      </c>
      <c r="L23" s="5">
        <v>521</v>
      </c>
      <c r="M23" s="5">
        <v>11</v>
      </c>
      <c r="N23" s="5">
        <v>506</v>
      </c>
      <c r="O23" s="5">
        <v>5</v>
      </c>
      <c r="P23" s="5">
        <v>1027</v>
      </c>
      <c r="Q23" s="5">
        <v>16</v>
      </c>
      <c r="R23" s="5"/>
      <c r="S23" s="10">
        <f>L23+N23+R23</f>
        <v>1027</v>
      </c>
      <c r="T23" s="10"/>
      <c r="U23" s="5">
        <v>502</v>
      </c>
      <c r="V23" s="5">
        <v>6</v>
      </c>
      <c r="W23" s="5">
        <v>514</v>
      </c>
      <c r="X23" s="5">
        <v>6</v>
      </c>
      <c r="Y23" s="5">
        <f>U23+W23</f>
        <v>1016</v>
      </c>
      <c r="Z23" s="5">
        <f>V23+X23</f>
        <v>12</v>
      </c>
      <c r="AA23" s="5"/>
      <c r="AB23" s="10"/>
      <c r="AC23" s="10">
        <f>SUM(U23+W23+AB23)</f>
        <v>1016</v>
      </c>
      <c r="AE23" s="10">
        <f>SUM(E23,G23,L23,N23,U23,W23)-MIN(E23,G23,L23,N23,U23,W23)+I23+R23+AB23</f>
        <v>2578</v>
      </c>
      <c r="AF23" s="10">
        <f>AE23/5</f>
        <v>515.6</v>
      </c>
      <c r="AG23" s="5"/>
      <c r="AH23" s="7"/>
      <c r="AI23" s="10"/>
    </row>
    <row r="24" spans="1:35" x14ac:dyDescent="0.35">
      <c r="A24" s="24" t="s">
        <v>534</v>
      </c>
      <c r="B24" s="24" t="s">
        <v>183</v>
      </c>
      <c r="C24" s="10">
        <f>J24+S24+AC24</f>
        <v>2316</v>
      </c>
      <c r="E24" s="5">
        <v>581</v>
      </c>
      <c r="F24" s="25">
        <v>18</v>
      </c>
      <c r="G24" s="5">
        <v>574</v>
      </c>
      <c r="H24" s="5">
        <v>28</v>
      </c>
      <c r="J24" s="10">
        <f>E24+G24+I24</f>
        <v>1155</v>
      </c>
      <c r="L24" s="5">
        <v>576</v>
      </c>
      <c r="M24" s="5">
        <v>26</v>
      </c>
      <c r="N24" s="5">
        <v>585</v>
      </c>
      <c r="O24" s="5">
        <v>34</v>
      </c>
      <c r="P24" s="5">
        <v>1161</v>
      </c>
      <c r="Q24" s="5">
        <v>60</v>
      </c>
      <c r="R24" s="5"/>
      <c r="S24" s="10">
        <f>L24+N24+R24</f>
        <v>1161</v>
      </c>
      <c r="T24" s="10"/>
      <c r="U24" s="5"/>
      <c r="V24" s="5"/>
      <c r="W24" s="5"/>
      <c r="X24" s="5"/>
      <c r="Y24" s="5">
        <f>U24+W24</f>
        <v>0</v>
      </c>
      <c r="Z24" s="5">
        <f>V24+X24</f>
        <v>0</v>
      </c>
      <c r="AA24" s="5"/>
      <c r="AB24" s="10"/>
      <c r="AC24" s="10">
        <f>SUM(U24+W24+AB24)</f>
        <v>0</v>
      </c>
      <c r="AE24" s="10">
        <f>SUM(E24,G24,L24,N24,U24,W24)-MIN(E24,G24,L24,N24,U24,W24)+I24+R24+AB24</f>
        <v>1742</v>
      </c>
      <c r="AF24" s="10">
        <f>AE24/5</f>
        <v>348.4</v>
      </c>
      <c r="AG24" s="5"/>
      <c r="AH24" s="7"/>
      <c r="AI24" s="10"/>
    </row>
    <row r="25" spans="1:35" x14ac:dyDescent="0.35">
      <c r="A25" s="24" t="s">
        <v>551</v>
      </c>
      <c r="B25" s="24" t="s">
        <v>515</v>
      </c>
      <c r="C25" s="10">
        <f>J25+S25+AC25</f>
        <v>2287</v>
      </c>
      <c r="E25" s="5">
        <v>555</v>
      </c>
      <c r="F25" s="5">
        <v>19</v>
      </c>
      <c r="G25" s="5">
        <v>577</v>
      </c>
      <c r="H25" s="5">
        <v>20</v>
      </c>
      <c r="J25" s="10">
        <f>E25+G25+I25</f>
        <v>1132</v>
      </c>
      <c r="L25" s="5">
        <v>572</v>
      </c>
      <c r="M25" s="5">
        <v>21</v>
      </c>
      <c r="N25" s="5">
        <v>583</v>
      </c>
      <c r="O25" s="5">
        <v>28</v>
      </c>
      <c r="P25" s="5">
        <v>1155</v>
      </c>
      <c r="Q25" s="5">
        <v>49</v>
      </c>
      <c r="R25" s="5"/>
      <c r="S25" s="10">
        <f>L25+N25+R25</f>
        <v>1155</v>
      </c>
      <c r="T25" s="10"/>
      <c r="U25" s="5"/>
      <c r="V25" s="5"/>
      <c r="W25" s="5"/>
      <c r="X25" s="5"/>
      <c r="Y25" s="5">
        <f>U25+W25</f>
        <v>0</v>
      </c>
      <c r="Z25" s="5">
        <f>V25+X25</f>
        <v>0</v>
      </c>
      <c r="AA25" s="5"/>
      <c r="AB25" s="10"/>
      <c r="AC25" s="10">
        <f>SUM(U25+W25+AB25)</f>
        <v>0</v>
      </c>
      <c r="AE25" s="10">
        <f>SUM(E25,G25,L25,N25,U25,W25)-MIN(E25,G25,L25,N25,U25,W25)+I25+R25+AB25</f>
        <v>1732</v>
      </c>
      <c r="AF25" s="10">
        <f>AE25/5</f>
        <v>346.4</v>
      </c>
      <c r="AG25" s="5"/>
      <c r="AH25" s="7"/>
      <c r="AI25" s="10"/>
    </row>
    <row r="26" spans="1:35" x14ac:dyDescent="0.35">
      <c r="A26" s="24" t="s">
        <v>605</v>
      </c>
      <c r="B26" s="24" t="s">
        <v>606</v>
      </c>
      <c r="C26" s="10">
        <f>J26+S26+AC26</f>
        <v>2120</v>
      </c>
      <c r="E26" s="5">
        <v>517</v>
      </c>
      <c r="F26" s="5">
        <v>7</v>
      </c>
      <c r="G26" s="5">
        <v>530</v>
      </c>
      <c r="H26" s="5">
        <v>10</v>
      </c>
      <c r="J26" s="10">
        <f>E26+G26+I26</f>
        <v>1047</v>
      </c>
      <c r="L26" s="5">
        <v>536</v>
      </c>
      <c r="M26" s="5">
        <v>12</v>
      </c>
      <c r="N26" s="5">
        <v>537</v>
      </c>
      <c r="O26" s="5">
        <v>12</v>
      </c>
      <c r="P26" s="5">
        <v>1073</v>
      </c>
      <c r="Q26" s="5">
        <v>24</v>
      </c>
      <c r="R26" s="5"/>
      <c r="S26" s="10">
        <f>L26+N26+R26</f>
        <v>1073</v>
      </c>
      <c r="T26" s="10"/>
      <c r="U26" s="5"/>
      <c r="V26" s="5"/>
      <c r="W26" s="5"/>
      <c r="X26" s="5"/>
      <c r="Y26" s="5">
        <f>U26+W26</f>
        <v>0</v>
      </c>
      <c r="Z26" s="5">
        <f>V26+X26</f>
        <v>0</v>
      </c>
      <c r="AA26" s="5"/>
      <c r="AB26" s="10"/>
      <c r="AC26" s="10">
        <f>SUM(U26+W26+AB26)</f>
        <v>0</v>
      </c>
      <c r="AE26" s="10">
        <f>SUM(E26,G26,L26,N26,U26,W26)-MIN(E26,G26,L26,N26,U26,W26)+I26+R26+AB26</f>
        <v>1603</v>
      </c>
      <c r="AF26" s="10">
        <f>AE26/5</f>
        <v>320.60000000000002</v>
      </c>
      <c r="AG26" s="5"/>
      <c r="AH26" s="7"/>
      <c r="AI26" s="10"/>
    </row>
    <row r="27" spans="1:35" x14ac:dyDescent="0.35">
      <c r="A27" s="4" t="s">
        <v>526</v>
      </c>
      <c r="B27" s="4" t="s">
        <v>502</v>
      </c>
      <c r="C27" s="10">
        <f>J27+S27+AC27</f>
        <v>1155</v>
      </c>
      <c r="E27" s="5">
        <v>579</v>
      </c>
      <c r="F27" s="25">
        <v>22</v>
      </c>
      <c r="G27" s="5">
        <v>576</v>
      </c>
      <c r="H27" s="5">
        <v>22</v>
      </c>
      <c r="J27" s="10">
        <f>E27+G27+I27</f>
        <v>1155</v>
      </c>
      <c r="Y27" s="5">
        <f>U27+W27</f>
        <v>0</v>
      </c>
      <c r="Z27" s="5">
        <f>V27+X27</f>
        <v>0</v>
      </c>
      <c r="AC27" s="10">
        <f>SUM(U27+W27+AB27)</f>
        <v>0</v>
      </c>
      <c r="AE27" s="10">
        <f>SUM(E27,G27,L27,N27,U27,W27)-MIN(E27,G27,L27,N27,U27,W27)+I27+R27+AB27</f>
        <v>579</v>
      </c>
      <c r="AF27" s="10">
        <f>AE27/5</f>
        <v>115.8</v>
      </c>
      <c r="AG27" s="5"/>
      <c r="AH27" s="7"/>
      <c r="AI27" s="10"/>
    </row>
    <row r="28" spans="1:35" x14ac:dyDescent="0.35">
      <c r="A28" s="4" t="s">
        <v>528</v>
      </c>
      <c r="B28" s="4" t="s">
        <v>465</v>
      </c>
      <c r="C28" s="10">
        <f>J28+S28+AC28</f>
        <v>1153</v>
      </c>
      <c r="E28" s="5">
        <v>574</v>
      </c>
      <c r="F28" s="25">
        <v>20</v>
      </c>
      <c r="G28" s="5">
        <v>579</v>
      </c>
      <c r="H28" s="5">
        <v>19</v>
      </c>
      <c r="J28" s="10">
        <f>E28+G28+I28</f>
        <v>1153</v>
      </c>
      <c r="Y28" s="5">
        <f>U28+W28</f>
        <v>0</v>
      </c>
      <c r="Z28" s="5">
        <f>V28+X28</f>
        <v>0</v>
      </c>
      <c r="AC28" s="10">
        <f>SUM(U28+W28+AB28)</f>
        <v>0</v>
      </c>
      <c r="AE28" s="10">
        <f>SUM(E28,G28,L28,N28,U28,W28)-MIN(E28,G28,L28,N28,U28,W28)+I28+R28+AB28</f>
        <v>579</v>
      </c>
      <c r="AF28" s="10">
        <f>AE28/5</f>
        <v>115.8</v>
      </c>
      <c r="AG28" s="5"/>
      <c r="AH28" s="7"/>
      <c r="AI28" s="10"/>
    </row>
    <row r="29" spans="1:35" x14ac:dyDescent="0.35">
      <c r="A29" s="4" t="s">
        <v>540</v>
      </c>
      <c r="B29" s="4" t="s">
        <v>518</v>
      </c>
      <c r="C29" s="10">
        <f>J29+S29+AC29</f>
        <v>1140</v>
      </c>
      <c r="E29" s="5">
        <v>565</v>
      </c>
      <c r="F29" s="25">
        <v>22</v>
      </c>
      <c r="G29" s="5">
        <v>575</v>
      </c>
      <c r="H29" s="5">
        <v>22</v>
      </c>
      <c r="J29" s="10">
        <f>E29+G29+I29</f>
        <v>1140</v>
      </c>
      <c r="Y29" s="5">
        <f>U29+W29</f>
        <v>0</v>
      </c>
      <c r="Z29" s="5">
        <f>V29+X29</f>
        <v>0</v>
      </c>
      <c r="AC29" s="10">
        <f>SUM(U29+W29+AB29)</f>
        <v>0</v>
      </c>
      <c r="AE29" s="10">
        <f>SUM(E29,G29,L29,N29,U29,W29)-MIN(E29,G29,L29,N29,U29,W29)+I29+R29+AB29</f>
        <v>575</v>
      </c>
      <c r="AF29" s="10">
        <f>AE29/5</f>
        <v>115</v>
      </c>
      <c r="AG29" s="5"/>
      <c r="AH29" s="7"/>
      <c r="AI29" s="10"/>
    </row>
    <row r="30" spans="1:35" x14ac:dyDescent="0.35">
      <c r="A30" s="26" t="s">
        <v>617</v>
      </c>
      <c r="B30" s="24" t="s">
        <v>512</v>
      </c>
      <c r="C30" s="10">
        <f>J30+S30+AC30</f>
        <v>1140</v>
      </c>
      <c r="L30" s="5">
        <v>571</v>
      </c>
      <c r="M30" s="5">
        <v>15</v>
      </c>
      <c r="N30" s="5">
        <v>569</v>
      </c>
      <c r="O30" s="5">
        <v>25</v>
      </c>
      <c r="P30" s="5">
        <v>1140</v>
      </c>
      <c r="Q30" s="5">
        <v>40</v>
      </c>
      <c r="R30" s="5"/>
      <c r="S30" s="10">
        <f>L30+N30+R30</f>
        <v>1140</v>
      </c>
      <c r="T30" s="10"/>
      <c r="U30" s="5"/>
      <c r="V30" s="5"/>
      <c r="W30" s="5"/>
      <c r="X30" s="5"/>
      <c r="Y30" s="5">
        <f>U30+W30</f>
        <v>0</v>
      </c>
      <c r="Z30" s="5">
        <f>V30+X30</f>
        <v>0</v>
      </c>
      <c r="AA30" s="5"/>
      <c r="AB30" s="10"/>
      <c r="AC30" s="10">
        <f>SUM(U30+W30+AB30)</f>
        <v>0</v>
      </c>
      <c r="AE30" s="10">
        <f>SUM(E30,G30,L30,N30,U30,W30)-MIN(E30,G30,L30,N30,U30,W30)+I30+R30+AB30</f>
        <v>571</v>
      </c>
      <c r="AF30" s="10">
        <f>AE30/5</f>
        <v>114.2</v>
      </c>
      <c r="AG30" s="5"/>
      <c r="AH30" s="7"/>
      <c r="AI30" s="10"/>
    </row>
    <row r="31" spans="1:35" x14ac:dyDescent="0.35">
      <c r="A31" s="4" t="s">
        <v>174</v>
      </c>
      <c r="B31" s="4" t="s">
        <v>520</v>
      </c>
      <c r="C31" s="10">
        <f>J31+S31+AC31</f>
        <v>1129</v>
      </c>
      <c r="E31" s="5">
        <v>560</v>
      </c>
      <c r="F31" s="5">
        <v>17</v>
      </c>
      <c r="G31" s="5">
        <v>569</v>
      </c>
      <c r="H31" s="5">
        <v>18</v>
      </c>
      <c r="J31" s="10">
        <f>E31+G31+I31</f>
        <v>1129</v>
      </c>
      <c r="Y31" s="5">
        <f>U31+W31</f>
        <v>0</v>
      </c>
      <c r="Z31" s="5">
        <f>V31+X31</f>
        <v>0</v>
      </c>
      <c r="AC31" s="10">
        <f>SUM(U31+W31+AB31)</f>
        <v>0</v>
      </c>
      <c r="AE31" s="10">
        <f>SUM(E31,G31,L31,N31,U31,W31)-MIN(E31,G31,L31,N31,U31,W31)+I31+R31+AB31</f>
        <v>569</v>
      </c>
      <c r="AF31" s="10">
        <f>AE31/5</f>
        <v>113.8</v>
      </c>
      <c r="AG31" s="5"/>
      <c r="AH31" s="7"/>
      <c r="AI31" s="10"/>
    </row>
    <row r="32" spans="1:35" x14ac:dyDescent="0.35">
      <c r="A32" s="24" t="s">
        <v>578</v>
      </c>
      <c r="B32" s="24" t="s">
        <v>579</v>
      </c>
      <c r="C32" s="10">
        <f>J32+S32+AC32</f>
        <v>1111</v>
      </c>
      <c r="L32" s="5">
        <v>550</v>
      </c>
      <c r="M32" s="5">
        <v>14</v>
      </c>
      <c r="N32" s="5">
        <v>561</v>
      </c>
      <c r="O32" s="5">
        <v>14</v>
      </c>
      <c r="P32" s="5">
        <v>1111</v>
      </c>
      <c r="Q32" s="5">
        <v>28</v>
      </c>
      <c r="R32" s="5"/>
      <c r="S32" s="10">
        <f>L32+N32+R32</f>
        <v>1111</v>
      </c>
      <c r="T32" s="10"/>
      <c r="U32" s="5"/>
      <c r="V32" s="5"/>
      <c r="W32" s="5"/>
      <c r="X32" s="5"/>
      <c r="Y32" s="5">
        <f>U32+W32</f>
        <v>0</v>
      </c>
      <c r="Z32" s="5">
        <f>V32+X32</f>
        <v>0</v>
      </c>
      <c r="AA32" s="5"/>
      <c r="AB32" s="10"/>
      <c r="AC32" s="10">
        <f>SUM(U32+W32+AB32)</f>
        <v>0</v>
      </c>
      <c r="AE32" s="10">
        <f>SUM(E32,G32,L32,N32,U32,W32)-MIN(E32,G32,L32,N32,U32,W32)+I32+R32+AB32</f>
        <v>561</v>
      </c>
      <c r="AF32" s="10">
        <f>AE32/5</f>
        <v>112.2</v>
      </c>
      <c r="AG32" s="5"/>
      <c r="AH32" s="7"/>
      <c r="AI32" s="10"/>
    </row>
    <row r="33" spans="1:35" x14ac:dyDescent="0.35">
      <c r="A33" s="4" t="s">
        <v>619</v>
      </c>
      <c r="B33" s="4" t="s">
        <v>618</v>
      </c>
      <c r="C33" s="10">
        <f>J33+S33+AC33</f>
        <v>1109</v>
      </c>
      <c r="E33" s="5">
        <v>552</v>
      </c>
      <c r="F33" s="25">
        <v>17</v>
      </c>
      <c r="G33" s="5">
        <v>557</v>
      </c>
      <c r="H33" s="5">
        <v>21</v>
      </c>
      <c r="J33" s="10">
        <f>E33+G33+I33</f>
        <v>1109</v>
      </c>
      <c r="Y33" s="5">
        <f>U33+W33</f>
        <v>0</v>
      </c>
      <c r="Z33" s="5">
        <f>V33+X33</f>
        <v>0</v>
      </c>
      <c r="AC33" s="10">
        <f>SUM(U33+W33+AB33)</f>
        <v>0</v>
      </c>
      <c r="AE33" s="10">
        <f>SUM(E33,G33,L33,N33,U33,W33)-MIN(E33,G33,L33,N33,U33,W33)+I33+R33+AB33</f>
        <v>557</v>
      </c>
      <c r="AF33" s="10">
        <f>AE33/5</f>
        <v>111.4</v>
      </c>
      <c r="AG33" s="5"/>
      <c r="AH33" s="7"/>
      <c r="AI33" s="10"/>
    </row>
    <row r="34" spans="1:35" x14ac:dyDescent="0.35">
      <c r="A34" s="4" t="s">
        <v>620</v>
      </c>
      <c r="B34" s="4" t="s">
        <v>521</v>
      </c>
      <c r="C34" s="10">
        <f>J34+S34+AC34</f>
        <v>1097</v>
      </c>
      <c r="E34" s="5">
        <v>550</v>
      </c>
      <c r="F34" s="5">
        <v>16</v>
      </c>
      <c r="G34" s="5">
        <v>547</v>
      </c>
      <c r="H34" s="5">
        <v>11</v>
      </c>
      <c r="J34" s="10">
        <f>E34+G34+I34</f>
        <v>1097</v>
      </c>
      <c r="Y34" s="5">
        <f>U34+W34</f>
        <v>0</v>
      </c>
      <c r="Z34" s="5">
        <f>V34+X34</f>
        <v>0</v>
      </c>
      <c r="AC34" s="10">
        <f>SUM(U34+W34+AB34)</f>
        <v>0</v>
      </c>
      <c r="AE34" s="10">
        <f>SUM(E34,G34,L34,N34,U34,W34)-MIN(E34,G34,L34,N34,U34,W34)+I34+R34+AB34</f>
        <v>550</v>
      </c>
      <c r="AF34" s="10">
        <f>AE34/5</f>
        <v>110</v>
      </c>
      <c r="AG34" s="5"/>
      <c r="AH34" s="7"/>
      <c r="AI34" s="10"/>
    </row>
    <row r="35" spans="1:35" x14ac:dyDescent="0.35">
      <c r="A35" s="4" t="s">
        <v>543</v>
      </c>
      <c r="B35" s="4" t="s">
        <v>522</v>
      </c>
      <c r="C35" s="10">
        <f>J35+S35+AC35</f>
        <v>1085</v>
      </c>
      <c r="E35" s="5">
        <v>537</v>
      </c>
      <c r="F35" s="5">
        <v>12</v>
      </c>
      <c r="G35" s="5">
        <v>548</v>
      </c>
      <c r="H35" s="5">
        <v>11</v>
      </c>
      <c r="J35" s="10">
        <f>E35+G35+I35</f>
        <v>1085</v>
      </c>
      <c r="Y35" s="5">
        <f>U35+W35</f>
        <v>0</v>
      </c>
      <c r="Z35" s="5">
        <f>V35+X35</f>
        <v>0</v>
      </c>
      <c r="AC35" s="10">
        <f>SUM(U35+W35+AB35)</f>
        <v>0</v>
      </c>
      <c r="AE35" s="10">
        <f>SUM(E35,G35,L35,N35,U35,W35)-MIN(E35,G35,L35,N35,U35,W35)+I35+R35+AB35</f>
        <v>548</v>
      </c>
      <c r="AF35" s="10">
        <f>AE35/5</f>
        <v>109.6</v>
      </c>
      <c r="AG35" s="5"/>
      <c r="AH35" s="7"/>
      <c r="AI35" s="10"/>
    </row>
    <row r="36" spans="1:35" x14ac:dyDescent="0.35">
      <c r="A36" s="4" t="s">
        <v>534</v>
      </c>
      <c r="B36" s="4" t="s">
        <v>215</v>
      </c>
      <c r="C36" s="10">
        <f>J36+S36+AC36</f>
        <v>1082</v>
      </c>
      <c r="E36" s="5">
        <v>541</v>
      </c>
      <c r="F36" s="25">
        <v>9</v>
      </c>
      <c r="G36" s="5">
        <v>541</v>
      </c>
      <c r="H36" s="5">
        <v>9</v>
      </c>
      <c r="J36" s="10">
        <f>E36+G36+I36</f>
        <v>1082</v>
      </c>
      <c r="Y36" s="5">
        <f>U36+W36</f>
        <v>0</v>
      </c>
      <c r="Z36" s="5">
        <f>V36+X36</f>
        <v>0</v>
      </c>
      <c r="AC36" s="10">
        <f>SUM(U36+W36+AB36)</f>
        <v>0</v>
      </c>
      <c r="AE36" s="10">
        <f>SUM(E36,G36,L36,N36,U36,W36)-MIN(E36,G36,L36,N36,U36,W36)+I36+R36+AB36</f>
        <v>541</v>
      </c>
      <c r="AF36" s="10">
        <f>AE36/5</f>
        <v>108.2</v>
      </c>
      <c r="AG36" s="5"/>
      <c r="AH36" s="7"/>
      <c r="AI36" s="10"/>
    </row>
    <row r="37" spans="1:35" x14ac:dyDescent="0.35">
      <c r="A37" s="24" t="s">
        <v>575</v>
      </c>
      <c r="B37" s="24" t="s">
        <v>576</v>
      </c>
      <c r="C37" s="10">
        <f>J37+S37+AC37</f>
        <v>1082</v>
      </c>
      <c r="L37" s="5">
        <v>541</v>
      </c>
      <c r="M37" s="5">
        <v>12</v>
      </c>
      <c r="N37" s="5">
        <v>541</v>
      </c>
      <c r="O37" s="5">
        <v>4</v>
      </c>
      <c r="P37" s="5">
        <v>1082</v>
      </c>
      <c r="Q37" s="5">
        <v>16</v>
      </c>
      <c r="R37" s="5"/>
      <c r="S37" s="10">
        <f>L37+N37+R37</f>
        <v>1082</v>
      </c>
      <c r="T37" s="10"/>
      <c r="U37" s="5"/>
      <c r="V37" s="5"/>
      <c r="W37" s="5"/>
      <c r="X37" s="5"/>
      <c r="Y37" s="5">
        <f>U37+W37</f>
        <v>0</v>
      </c>
      <c r="Z37" s="5">
        <f>V37+X37</f>
        <v>0</v>
      </c>
      <c r="AA37" s="5"/>
      <c r="AB37" s="10"/>
      <c r="AC37" s="10">
        <f>SUM(U37+W37+AB37)</f>
        <v>0</v>
      </c>
      <c r="AE37" s="10">
        <f>SUM(E37,G37,L37,N37,U37,W37)-MIN(E37,G37,L37,N37,U37,W37)+I37+R37+AB37</f>
        <v>541</v>
      </c>
      <c r="AF37" s="10">
        <f>AE37/5</f>
        <v>108.2</v>
      </c>
      <c r="AG37" s="5"/>
      <c r="AH37" s="7"/>
      <c r="AI37" s="10"/>
    </row>
    <row r="38" spans="1:35" x14ac:dyDescent="0.35">
      <c r="A38" s="4" t="s">
        <v>621</v>
      </c>
      <c r="B38" s="4" t="s">
        <v>185</v>
      </c>
      <c r="C38" s="10">
        <f>J38+S38+AC38</f>
        <v>1041</v>
      </c>
      <c r="E38" s="5">
        <v>530</v>
      </c>
      <c r="F38" s="5">
        <v>9</v>
      </c>
      <c r="G38" s="5">
        <v>511</v>
      </c>
      <c r="H38" s="5">
        <v>3</v>
      </c>
      <c r="J38" s="10">
        <f>E38+G38+I38</f>
        <v>1041</v>
      </c>
      <c r="Y38" s="5">
        <f>U38+W38</f>
        <v>0</v>
      </c>
      <c r="Z38" s="5">
        <f>V38+X38</f>
        <v>0</v>
      </c>
      <c r="AC38" s="10">
        <f>SUM(U38+W38+AB38)</f>
        <v>0</v>
      </c>
      <c r="AE38" s="10">
        <f>SUM(E38,G38,L38,N38,U38,W38)-MIN(E38,G38,L38,N38,U38,W38)+I38+R38+AB38</f>
        <v>530</v>
      </c>
      <c r="AF38" s="10">
        <f>AE38/5</f>
        <v>106</v>
      </c>
      <c r="AG38" s="5"/>
      <c r="AH38" s="7"/>
      <c r="AI38" s="10"/>
    </row>
    <row r="39" spans="1:35" x14ac:dyDescent="0.35">
      <c r="A39" s="4" t="s">
        <v>109</v>
      </c>
      <c r="B39" s="4" t="s">
        <v>108</v>
      </c>
      <c r="C39" s="10">
        <f>J39+S39+AC39</f>
        <v>1054</v>
      </c>
      <c r="E39" s="5">
        <v>527</v>
      </c>
      <c r="F39" s="5">
        <v>11</v>
      </c>
      <c r="G39" s="5">
        <v>527</v>
      </c>
      <c r="H39" s="5">
        <v>9</v>
      </c>
      <c r="J39" s="10">
        <f>E39+G39+I39</f>
        <v>1054</v>
      </c>
      <c r="Y39" s="5">
        <f>U39+W39</f>
        <v>0</v>
      </c>
      <c r="Z39" s="5">
        <f>V39+X39</f>
        <v>0</v>
      </c>
      <c r="AC39" s="10">
        <f>SUM(U39+W39+AB39)</f>
        <v>0</v>
      </c>
      <c r="AE39" s="10">
        <f>SUM(E39,G39,L39,N39,U39,W39)-MIN(E39,G39,L39,N39,U39,W39)+I39+R39+AB39</f>
        <v>527</v>
      </c>
      <c r="AF39" s="10">
        <f>AE39/5</f>
        <v>105.4</v>
      </c>
      <c r="AG39" s="5"/>
      <c r="AH39" s="7"/>
      <c r="AI39" s="10"/>
    </row>
    <row r="40" spans="1:35" x14ac:dyDescent="0.35">
      <c r="A40" s="4" t="s">
        <v>1017</v>
      </c>
      <c r="B40" s="4" t="s">
        <v>1018</v>
      </c>
      <c r="C40" s="10">
        <f>J40+S40+AC40</f>
        <v>1031</v>
      </c>
      <c r="U40" s="5">
        <v>514</v>
      </c>
      <c r="V40" s="5">
        <v>4</v>
      </c>
      <c r="W40" s="5">
        <v>517</v>
      </c>
      <c r="X40" s="5">
        <v>8</v>
      </c>
      <c r="Y40" s="5">
        <f>U40+W40</f>
        <v>1031</v>
      </c>
      <c r="Z40" s="5">
        <f>V40+X40</f>
        <v>12</v>
      </c>
      <c r="AC40" s="10">
        <f>SUM(U40+W40+AB40)</f>
        <v>1031</v>
      </c>
      <c r="AE40" s="10">
        <f>SUM(E40,G40,L40,N40,U40,W40)-MIN(E40,G40,L40,N40,U40,W40)+I40+R40+AB40</f>
        <v>517</v>
      </c>
      <c r="AF40" s="10">
        <f>AE40/5</f>
        <v>103.4</v>
      </c>
      <c r="AG40" s="5"/>
      <c r="AH40" s="7"/>
      <c r="AI40" s="10"/>
    </row>
    <row r="41" spans="1:35" x14ac:dyDescent="0.35">
      <c r="A41" s="4" t="s">
        <v>93</v>
      </c>
      <c r="B41" s="4" t="s">
        <v>1019</v>
      </c>
      <c r="C41" s="10">
        <f>J41+S41+AC41</f>
        <v>944</v>
      </c>
      <c r="U41" s="5">
        <v>483</v>
      </c>
      <c r="V41" s="5">
        <v>5</v>
      </c>
      <c r="W41" s="5">
        <v>461</v>
      </c>
      <c r="X41" s="5">
        <v>1</v>
      </c>
      <c r="Y41" s="5">
        <f>U41+W41</f>
        <v>944</v>
      </c>
      <c r="Z41" s="5">
        <f>V41+X41</f>
        <v>6</v>
      </c>
      <c r="AC41" s="10">
        <f>SUM(U41+W41+AB41)</f>
        <v>944</v>
      </c>
      <c r="AE41" s="10">
        <f>SUM(E41,G41,L41,N41,U41,W41)-MIN(E41,G41,L41,N41,U41,W41)+I41+R41+AB41</f>
        <v>483</v>
      </c>
      <c r="AF41" s="10">
        <f>AE41/5</f>
        <v>96.6</v>
      </c>
      <c r="AG41" s="5"/>
      <c r="AH41" s="7"/>
      <c r="AI41" s="10"/>
    </row>
    <row r="42" spans="1:35" x14ac:dyDescent="0.35">
      <c r="A42" s="49"/>
      <c r="B42" s="50"/>
      <c r="C42" s="50"/>
      <c r="AE42" s="10"/>
    </row>
    <row r="43" spans="1:35" x14ac:dyDescent="0.35">
      <c r="A43" s="12"/>
      <c r="B43"/>
      <c r="C43"/>
      <c r="AE43"/>
    </row>
    <row r="44" spans="1:35" x14ac:dyDescent="0.35">
      <c r="A44" s="12"/>
      <c r="B44"/>
      <c r="C44"/>
    </row>
    <row r="45" spans="1:35" x14ac:dyDescent="0.35">
      <c r="A45" s="22"/>
      <c r="B45" s="22"/>
      <c r="C45" s="23"/>
      <c r="D45" s="23"/>
      <c r="E45" s="4"/>
      <c r="G45" s="4"/>
      <c r="I45" s="4"/>
      <c r="J45" s="4"/>
    </row>
    <row r="46" spans="1:35" x14ac:dyDescent="0.35">
      <c r="D46" s="5"/>
      <c r="E46" s="4"/>
      <c r="G46" s="4"/>
      <c r="I46" s="4"/>
      <c r="J46" s="4"/>
    </row>
    <row r="47" spans="1:35" x14ac:dyDescent="0.35">
      <c r="D47" s="5"/>
      <c r="E47" s="4"/>
      <c r="G47" s="4"/>
      <c r="I47" s="4"/>
      <c r="J47" s="4"/>
    </row>
    <row r="48" spans="1:35" x14ac:dyDescent="0.35"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</row>
    <row r="49" spans="1:21" x14ac:dyDescent="0.35">
      <c r="F49" s="5"/>
      <c r="H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x14ac:dyDescent="0.35">
      <c r="F50" s="5"/>
      <c r="H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x14ac:dyDescent="0.35">
      <c r="F51" s="5"/>
      <c r="H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x14ac:dyDescent="0.35">
      <c r="F52" s="5"/>
      <c r="H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x14ac:dyDescent="0.35">
      <c r="F53" s="5"/>
      <c r="H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x14ac:dyDescent="0.35">
      <c r="F54" s="5"/>
      <c r="H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x14ac:dyDescent="0.35">
      <c r="F55" s="5"/>
      <c r="H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x14ac:dyDescent="0.35">
      <c r="F56" s="5"/>
      <c r="H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x14ac:dyDescent="0.35">
      <c r="A57"/>
      <c r="B57"/>
      <c r="C57"/>
      <c r="D57"/>
      <c r="E57"/>
      <c r="F57"/>
      <c r="G57"/>
      <c r="H57"/>
      <c r="I57"/>
    </row>
    <row r="58" spans="1:21" x14ac:dyDescent="0.35">
      <c r="A58"/>
      <c r="B58"/>
      <c r="C58"/>
      <c r="D58"/>
      <c r="E58"/>
      <c r="F58"/>
      <c r="G58"/>
      <c r="H58"/>
      <c r="I58"/>
    </row>
    <row r="59" spans="1:21" x14ac:dyDescent="0.35">
      <c r="A59"/>
      <c r="B59"/>
      <c r="C59"/>
      <c r="D59"/>
      <c r="E59"/>
      <c r="F59"/>
      <c r="G59"/>
      <c r="H59"/>
      <c r="I59"/>
    </row>
    <row r="60" spans="1:21" x14ac:dyDescent="0.35">
      <c r="A60"/>
      <c r="B60"/>
      <c r="C60"/>
      <c r="D60"/>
      <c r="E60"/>
      <c r="F60"/>
      <c r="G60"/>
      <c r="H60"/>
      <c r="I60"/>
    </row>
    <row r="61" spans="1:21" x14ac:dyDescent="0.35">
      <c r="A61"/>
      <c r="B61"/>
      <c r="C61"/>
      <c r="D61"/>
      <c r="E61"/>
      <c r="F61"/>
      <c r="G61"/>
      <c r="H61"/>
      <c r="I61"/>
    </row>
    <row r="62" spans="1:21" x14ac:dyDescent="0.35">
      <c r="A62"/>
      <c r="B62"/>
      <c r="C62"/>
      <c r="D62"/>
      <c r="E62"/>
      <c r="F62"/>
      <c r="G62"/>
      <c r="H62"/>
      <c r="I62"/>
    </row>
    <row r="63" spans="1:21" x14ac:dyDescent="0.35">
      <c r="A63"/>
      <c r="B63"/>
      <c r="C63"/>
      <c r="D63"/>
      <c r="E63"/>
      <c r="F63"/>
      <c r="G63"/>
      <c r="H63"/>
      <c r="I63"/>
    </row>
    <row r="64" spans="1:21" x14ac:dyDescent="0.35">
      <c r="A64"/>
      <c r="B64"/>
      <c r="C64"/>
      <c r="D64"/>
      <c r="E64"/>
      <c r="F64"/>
      <c r="G64"/>
      <c r="H64"/>
      <c r="I64"/>
    </row>
    <row r="65" spans="1:9" x14ac:dyDescent="0.35">
      <c r="A65"/>
      <c r="B65"/>
      <c r="C65"/>
      <c r="D65"/>
      <c r="E65"/>
      <c r="F65"/>
      <c r="G65"/>
      <c r="H65"/>
      <c r="I65"/>
    </row>
    <row r="66" spans="1:9" x14ac:dyDescent="0.35">
      <c r="A66"/>
      <c r="B66"/>
      <c r="C66"/>
      <c r="D66"/>
      <c r="E66"/>
      <c r="F66"/>
      <c r="G66"/>
      <c r="H66"/>
      <c r="I66"/>
    </row>
    <row r="67" spans="1:9" x14ac:dyDescent="0.35">
      <c r="A67"/>
      <c r="B67"/>
      <c r="C67"/>
      <c r="D67"/>
      <c r="E67"/>
      <c r="F67"/>
      <c r="G67"/>
      <c r="H67"/>
      <c r="I67"/>
    </row>
    <row r="68" spans="1:9" x14ac:dyDescent="0.35">
      <c r="A68"/>
      <c r="B68"/>
      <c r="C68"/>
      <c r="D68"/>
      <c r="E68"/>
      <c r="F68"/>
      <c r="G68"/>
      <c r="H68"/>
      <c r="I68"/>
    </row>
    <row r="69" spans="1:9" x14ac:dyDescent="0.35">
      <c r="A69"/>
      <c r="B69"/>
      <c r="C69"/>
      <c r="D69"/>
      <c r="E69"/>
      <c r="F69"/>
      <c r="G69"/>
      <c r="H69"/>
      <c r="I69"/>
    </row>
    <row r="70" spans="1:9" x14ac:dyDescent="0.35">
      <c r="A70"/>
      <c r="B70"/>
      <c r="C70"/>
      <c r="D70"/>
      <c r="E70"/>
      <c r="F70"/>
      <c r="G70"/>
      <c r="H70"/>
      <c r="I70"/>
    </row>
    <row r="71" spans="1:9" x14ac:dyDescent="0.35">
      <c r="A71"/>
      <c r="B71"/>
      <c r="C71"/>
      <c r="D71"/>
      <c r="E71"/>
      <c r="F71"/>
      <c r="G71"/>
      <c r="H71"/>
      <c r="I71"/>
    </row>
    <row r="72" spans="1:9" x14ac:dyDescent="0.35">
      <c r="G72"/>
      <c r="H72"/>
      <c r="I72"/>
    </row>
  </sheetData>
  <sortState xmlns:xlrd2="http://schemas.microsoft.com/office/spreadsheetml/2017/richdata2" ref="A5:AI41">
    <sortCondition descending="1" ref="AF5:AF41"/>
    <sortCondition descending="1" ref="AG5:AG41"/>
  </sortState>
  <mergeCells count="3">
    <mergeCell ref="E2:J2"/>
    <mergeCell ref="U2:AC2"/>
    <mergeCell ref="L2:S2"/>
  </mergeCells>
  <pageMargins left="0.7" right="0.7" top="0.75" bottom="0.75" header="0.3" footer="0.3"/>
  <pageSetup scale="58" orientation="landscape" r:id="rId1"/>
  <ignoredErrors>
    <ignoredError sqref="AG13 AG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AR32"/>
  <sheetViews>
    <sheetView tabSelected="1" topLeftCell="B2" zoomScaleNormal="100" workbookViewId="0">
      <selection activeCell="T15" sqref="T15"/>
    </sheetView>
  </sheetViews>
  <sheetFormatPr defaultRowHeight="14.5" x14ac:dyDescent="0.35"/>
  <cols>
    <col min="1" max="1" width="18.26953125" bestFit="1" customWidth="1"/>
    <col min="2" max="2" width="12.453125" bestFit="1" customWidth="1"/>
    <col min="3" max="3" width="7.453125" style="12" bestFit="1" customWidth="1"/>
    <col min="4" max="4" width="2.90625" customWidth="1"/>
    <col min="5" max="5" width="6.7265625" customWidth="1"/>
    <col min="6" max="6" width="3.36328125" customWidth="1"/>
    <col min="7" max="7" width="6.7265625" customWidth="1"/>
    <col min="8" max="8" width="3.36328125" customWidth="1"/>
    <col min="9" max="9" width="8.1796875" customWidth="1"/>
    <col min="10" max="10" width="3.54296875" customWidth="1"/>
    <col min="11" max="11" width="3.81640625" customWidth="1"/>
    <col min="12" max="12" width="7.1796875" style="12" bestFit="1" customWidth="1"/>
    <col min="13" max="13" width="2.54296875" customWidth="1"/>
    <col min="14" max="14" width="6.7265625" customWidth="1"/>
    <col min="15" max="15" width="3.6328125" bestFit="1" customWidth="1"/>
    <col min="16" max="16" width="6.7265625" customWidth="1"/>
    <col min="17" max="17" width="3.6328125" customWidth="1"/>
    <col min="18" max="18" width="8.1796875" customWidth="1"/>
    <col min="19" max="19" width="3.54296875" customWidth="1"/>
    <col min="20" max="20" width="6.54296875" customWidth="1"/>
    <col min="21" max="21" width="3.81640625" customWidth="1"/>
    <col min="22" max="22" width="7.1796875" bestFit="1" customWidth="1"/>
    <col min="23" max="23" width="2.81640625" customWidth="1"/>
    <col min="24" max="24" width="6.7265625" bestFit="1" customWidth="1"/>
    <col min="25" max="25" width="3.6328125" bestFit="1" customWidth="1"/>
    <col min="26" max="26" width="6.7265625" bestFit="1" customWidth="1"/>
    <col min="27" max="27" width="3.6328125" bestFit="1" customWidth="1"/>
    <col min="28" max="28" width="8.1796875" bestFit="1" customWidth="1"/>
    <col min="29" max="29" width="3.54296875" bestFit="1" customWidth="1"/>
    <col min="30" max="30" width="6.1796875" bestFit="1" customWidth="1"/>
    <col min="31" max="31" width="3.81640625" bestFit="1" customWidth="1"/>
    <col min="32" max="32" width="7.1796875" bestFit="1" customWidth="1"/>
    <col min="33" max="33" width="3.453125" customWidth="1"/>
    <col min="34" max="34" width="15.453125" customWidth="1"/>
    <col min="35" max="35" width="9.6328125" bestFit="1" customWidth="1"/>
    <col min="36" max="36" width="6" bestFit="1" customWidth="1"/>
    <col min="37" max="37" width="5.26953125" bestFit="1" customWidth="1"/>
    <col min="38" max="38" width="3.90625" style="9" bestFit="1" customWidth="1"/>
  </cols>
  <sheetData>
    <row r="2" spans="1:44" ht="15.5" x14ac:dyDescent="0.35">
      <c r="E2" s="54" t="s">
        <v>1</v>
      </c>
      <c r="F2" s="54"/>
      <c r="G2" s="54"/>
      <c r="H2" s="54"/>
      <c r="I2" s="54"/>
      <c r="J2" s="54"/>
      <c r="K2" s="54"/>
      <c r="L2" s="54"/>
      <c r="N2" s="54" t="s">
        <v>115</v>
      </c>
      <c r="O2" s="54"/>
      <c r="P2" s="54"/>
      <c r="Q2" s="54"/>
      <c r="R2" s="54"/>
      <c r="S2" s="54"/>
      <c r="T2" s="54"/>
      <c r="U2" s="54"/>
      <c r="V2" s="54"/>
      <c r="W2" s="16"/>
      <c r="X2" s="16"/>
      <c r="Y2" s="54" t="s">
        <v>806</v>
      </c>
      <c r="Z2" s="54"/>
      <c r="AA2" s="54"/>
      <c r="AB2" s="54"/>
      <c r="AC2" s="54"/>
      <c r="AD2" s="54"/>
      <c r="AE2" s="54"/>
      <c r="AF2" s="54"/>
    </row>
    <row r="3" spans="1:44" ht="15.5" x14ac:dyDescent="0.35">
      <c r="AI3" s="10"/>
    </row>
    <row r="4" spans="1:44" ht="46.5" x14ac:dyDescent="0.35">
      <c r="A4" s="2" t="s">
        <v>2</v>
      </c>
      <c r="B4" s="2" t="s">
        <v>3</v>
      </c>
      <c r="C4" s="37" t="s">
        <v>116</v>
      </c>
      <c r="E4" s="3" t="s">
        <v>499</v>
      </c>
      <c r="F4" s="3" t="s">
        <v>5</v>
      </c>
      <c r="G4" s="3" t="s">
        <v>500</v>
      </c>
      <c r="H4" s="3" t="s">
        <v>6</v>
      </c>
      <c r="I4" s="3" t="s">
        <v>119</v>
      </c>
      <c r="J4" s="3" t="s">
        <v>7</v>
      </c>
      <c r="K4" s="3" t="s">
        <v>122</v>
      </c>
      <c r="L4" s="37" t="s">
        <v>187</v>
      </c>
      <c r="N4" s="3" t="s">
        <v>499</v>
      </c>
      <c r="O4" s="3" t="s">
        <v>117</v>
      </c>
      <c r="P4" s="3" t="s">
        <v>500</v>
      </c>
      <c r="Q4" s="3" t="s">
        <v>118</v>
      </c>
      <c r="R4" s="13" t="s">
        <v>119</v>
      </c>
      <c r="S4" s="3" t="s">
        <v>7</v>
      </c>
      <c r="T4" s="3" t="s">
        <v>120</v>
      </c>
      <c r="U4" s="3" t="s">
        <v>122</v>
      </c>
      <c r="V4" s="37" t="s">
        <v>187</v>
      </c>
      <c r="W4" s="3"/>
      <c r="X4" s="3" t="s">
        <v>499</v>
      </c>
      <c r="Y4" s="3" t="s">
        <v>117</v>
      </c>
      <c r="Z4" s="3" t="s">
        <v>500</v>
      </c>
      <c r="AA4" s="3" t="s">
        <v>118</v>
      </c>
      <c r="AB4" s="13" t="s">
        <v>119</v>
      </c>
      <c r="AC4" s="3" t="s">
        <v>7</v>
      </c>
      <c r="AD4" s="3" t="s">
        <v>120</v>
      </c>
      <c r="AE4" s="3" t="s">
        <v>122</v>
      </c>
      <c r="AF4" s="37" t="s">
        <v>187</v>
      </c>
      <c r="AH4" s="29" t="s">
        <v>633</v>
      </c>
      <c r="AI4" s="34" t="s">
        <v>892</v>
      </c>
      <c r="AJ4" s="37" t="s">
        <v>1025</v>
      </c>
      <c r="AK4" s="37" t="s">
        <v>1023</v>
      </c>
      <c r="AL4" s="53" t="s">
        <v>1024</v>
      </c>
    </row>
    <row r="5" spans="1:44" ht="15.5" x14ac:dyDescent="0.35">
      <c r="A5" s="4" t="s">
        <v>38</v>
      </c>
      <c r="B5" s="4" t="s">
        <v>39</v>
      </c>
      <c r="C5" s="7">
        <f>L5+V5+AF5</f>
        <v>3483</v>
      </c>
      <c r="E5" s="5">
        <v>584</v>
      </c>
      <c r="F5" s="5">
        <v>22</v>
      </c>
      <c r="G5" s="5">
        <v>580</v>
      </c>
      <c r="H5" s="5">
        <v>21</v>
      </c>
      <c r="I5" s="5">
        <v>1164</v>
      </c>
      <c r="J5" s="5">
        <v>43</v>
      </c>
      <c r="K5" s="7">
        <v>5</v>
      </c>
      <c r="L5" s="7">
        <f>E5+G5+K5</f>
        <v>1169</v>
      </c>
      <c r="N5" s="7">
        <v>573</v>
      </c>
      <c r="O5" s="7">
        <v>13</v>
      </c>
      <c r="P5" s="7">
        <v>577</v>
      </c>
      <c r="Q5" s="7">
        <v>18</v>
      </c>
      <c r="R5" s="7">
        <f>N5+P5</f>
        <v>1150</v>
      </c>
      <c r="S5" s="7">
        <f>O5+Q5</f>
        <v>31</v>
      </c>
      <c r="T5" s="5">
        <v>24</v>
      </c>
      <c r="U5" s="5">
        <v>5</v>
      </c>
      <c r="V5" s="7">
        <v>1155</v>
      </c>
      <c r="W5" s="7"/>
      <c r="X5" s="5">
        <v>573</v>
      </c>
      <c r="Y5" s="47">
        <v>10</v>
      </c>
      <c r="Z5" s="5">
        <v>580</v>
      </c>
      <c r="AA5" s="5">
        <v>17</v>
      </c>
      <c r="AB5" s="5">
        <f>X5+Z5</f>
        <v>1153</v>
      </c>
      <c r="AC5" s="4">
        <f>Y5+AA5</f>
        <v>27</v>
      </c>
      <c r="AD5" s="5">
        <v>24</v>
      </c>
      <c r="AE5" s="5">
        <v>6</v>
      </c>
      <c r="AF5" s="5">
        <f>SUM(X5,Z5,AE5)</f>
        <v>1159</v>
      </c>
      <c r="AH5" s="7">
        <f>SUM(E5,G5,N5,P5,X5,Z5)-MIN(E5,G5,N5,P5,X5,Z5)+K5+U5+AE5</f>
        <v>2910</v>
      </c>
      <c r="AI5" s="10">
        <f>AH5/5</f>
        <v>582</v>
      </c>
      <c r="AJ5" s="59">
        <f>SUM(F5,H5,O5,Q5,AA5)</f>
        <v>91</v>
      </c>
      <c r="AK5" s="7">
        <f>MAX(E5,G5,N5,P5,X5,Z5)</f>
        <v>584</v>
      </c>
      <c r="AL5" s="7">
        <f>SUM(K5,U5,AE5)</f>
        <v>16</v>
      </c>
      <c r="AN5" s="4"/>
      <c r="AO5" s="4"/>
      <c r="AP5" s="5"/>
      <c r="AQ5" s="5"/>
      <c r="AR5" s="23"/>
    </row>
    <row r="6" spans="1:44" ht="15.5" x14ac:dyDescent="0.35">
      <c r="A6" s="4" t="s">
        <v>36</v>
      </c>
      <c r="B6" s="4" t="s">
        <v>37</v>
      </c>
      <c r="C6" s="7">
        <f>L6+V6+AF6</f>
        <v>3464</v>
      </c>
      <c r="E6" s="5">
        <v>579</v>
      </c>
      <c r="F6" s="5">
        <v>17</v>
      </c>
      <c r="G6" s="5">
        <v>582</v>
      </c>
      <c r="H6" s="5">
        <v>14</v>
      </c>
      <c r="I6" s="5">
        <v>1161</v>
      </c>
      <c r="J6" s="5">
        <v>31</v>
      </c>
      <c r="K6" s="7">
        <v>6</v>
      </c>
      <c r="L6" s="7">
        <f>E6+G6+K6</f>
        <v>1167</v>
      </c>
      <c r="N6" s="7">
        <v>569</v>
      </c>
      <c r="O6" s="43">
        <v>13</v>
      </c>
      <c r="P6" s="7">
        <v>575</v>
      </c>
      <c r="Q6" s="7">
        <v>18</v>
      </c>
      <c r="R6" s="7">
        <f>N6+P6</f>
        <v>1144</v>
      </c>
      <c r="S6" s="7">
        <f>O6+Q6</f>
        <v>31</v>
      </c>
      <c r="T6" s="5">
        <v>28</v>
      </c>
      <c r="U6" s="5">
        <v>6</v>
      </c>
      <c r="V6" s="7">
        <v>1150</v>
      </c>
      <c r="W6" s="7"/>
      <c r="X6" s="5">
        <v>572</v>
      </c>
      <c r="Y6" s="5">
        <v>17</v>
      </c>
      <c r="Z6" s="5">
        <v>570</v>
      </c>
      <c r="AA6" s="5">
        <v>16</v>
      </c>
      <c r="AB6" s="5">
        <f>X6+Z6</f>
        <v>1142</v>
      </c>
      <c r="AC6" s="4">
        <f>Y6+AA6</f>
        <v>33</v>
      </c>
      <c r="AD6" s="5">
        <v>22</v>
      </c>
      <c r="AE6" s="5">
        <v>5</v>
      </c>
      <c r="AF6" s="5">
        <f>SUM(X6,Z6,AE6)</f>
        <v>1147</v>
      </c>
      <c r="AH6" s="7">
        <f>SUM(E6,G6,N6,P6,X6,Z6)-MIN(E6,G6,N6,P6,X6,Z6)+K6+U6+AE6</f>
        <v>2895</v>
      </c>
      <c r="AI6" s="10">
        <f>AH6/5</f>
        <v>579</v>
      </c>
      <c r="AJ6" s="59">
        <f>SUM(F6,H6,Q6,Y6,AA6)</f>
        <v>82</v>
      </c>
      <c r="AK6" s="7">
        <f>MAX(E6,G6,N6,P6,X6,Z6)</f>
        <v>582</v>
      </c>
      <c r="AL6" s="7">
        <f>SUM(K6,U6,AE6)</f>
        <v>17</v>
      </c>
      <c r="AN6" s="4"/>
      <c r="AO6" s="4"/>
      <c r="AP6" s="5"/>
      <c r="AQ6" s="5"/>
      <c r="AR6" s="5"/>
    </row>
    <row r="7" spans="1:44" ht="15.5" x14ac:dyDescent="0.35">
      <c r="A7" s="4" t="s">
        <v>42</v>
      </c>
      <c r="B7" s="4" t="s">
        <v>43</v>
      </c>
      <c r="C7" s="7">
        <f>L7+V7+AF7</f>
        <v>3276</v>
      </c>
      <c r="E7" s="5">
        <v>534</v>
      </c>
      <c r="F7" s="5">
        <v>6</v>
      </c>
      <c r="G7" s="5">
        <v>533</v>
      </c>
      <c r="H7" s="47">
        <v>6</v>
      </c>
      <c r="I7" s="5">
        <v>1067</v>
      </c>
      <c r="J7" s="5">
        <v>12</v>
      </c>
      <c r="K7" s="7">
        <v>3</v>
      </c>
      <c r="L7" s="7">
        <f>E7+G7+K7</f>
        <v>1070</v>
      </c>
      <c r="N7" s="7">
        <v>546</v>
      </c>
      <c r="O7" s="7">
        <v>5</v>
      </c>
      <c r="P7" s="7">
        <v>555</v>
      </c>
      <c r="Q7" s="7">
        <v>7</v>
      </c>
      <c r="R7" s="7">
        <f>N7+P7</f>
        <v>1101</v>
      </c>
      <c r="S7" s="7">
        <f>O7+Q7</f>
        <v>12</v>
      </c>
      <c r="T7" s="5">
        <v>5</v>
      </c>
      <c r="U7" s="5">
        <v>2</v>
      </c>
      <c r="V7" s="7">
        <v>1103</v>
      </c>
      <c r="W7" s="7"/>
      <c r="X7" s="5">
        <v>551</v>
      </c>
      <c r="Y7" s="5">
        <v>10</v>
      </c>
      <c r="Z7" s="5">
        <v>548</v>
      </c>
      <c r="AA7" s="5">
        <v>7</v>
      </c>
      <c r="AB7" s="5">
        <f>X7+Z7</f>
        <v>1099</v>
      </c>
      <c r="AC7" s="4">
        <f>Y7+AA7</f>
        <v>17</v>
      </c>
      <c r="AD7" s="5">
        <v>16</v>
      </c>
      <c r="AE7" s="5">
        <v>4</v>
      </c>
      <c r="AF7" s="5">
        <f>SUM(X7,Z7,AE7)</f>
        <v>1103</v>
      </c>
      <c r="AH7" s="7">
        <f>SUM(E7,G7,N7,P7,X7,Z7)-MIN(E7,G7,N7,P7,X7,Z7)+K7+U7+AE7</f>
        <v>2743</v>
      </c>
      <c r="AI7" s="10">
        <f>AH7/5</f>
        <v>548.6</v>
      </c>
      <c r="AJ7" s="59">
        <f>SUM(F7,Q7,O7,Y7,AA7)</f>
        <v>35</v>
      </c>
      <c r="AK7" s="7">
        <f>MAX(E7,G7,N7,P7,X7,Z7)</f>
        <v>555</v>
      </c>
      <c r="AL7" s="7">
        <f>SUM(K7,U7,AE7)</f>
        <v>9</v>
      </c>
      <c r="AN7" s="4"/>
      <c r="AO7" s="4"/>
      <c r="AP7" s="5"/>
      <c r="AQ7" s="5"/>
      <c r="AR7" s="5"/>
    </row>
    <row r="8" spans="1:44" ht="15.5" x14ac:dyDescent="0.35">
      <c r="A8" s="4" t="s">
        <v>44</v>
      </c>
      <c r="B8" s="4" t="s">
        <v>45</v>
      </c>
      <c r="C8" s="7">
        <f>L8+V8+AF8</f>
        <v>3253</v>
      </c>
      <c r="E8" s="5">
        <v>541</v>
      </c>
      <c r="F8" s="5">
        <v>9</v>
      </c>
      <c r="G8" s="5">
        <v>539</v>
      </c>
      <c r="H8" s="5">
        <v>5</v>
      </c>
      <c r="I8" s="5">
        <v>1080</v>
      </c>
      <c r="J8" s="5">
        <v>14</v>
      </c>
      <c r="K8" s="7">
        <v>2</v>
      </c>
      <c r="L8" s="7">
        <f>E8+G8+K8</f>
        <v>1082</v>
      </c>
      <c r="N8" s="7">
        <v>545</v>
      </c>
      <c r="O8" s="7">
        <v>9</v>
      </c>
      <c r="P8" s="7">
        <v>533</v>
      </c>
      <c r="Q8" s="47">
        <v>4</v>
      </c>
      <c r="R8" s="7">
        <f>N8+P8</f>
        <v>1078</v>
      </c>
      <c r="S8" s="7">
        <f>O8+Q8</f>
        <v>13</v>
      </c>
      <c r="T8" s="5">
        <v>15</v>
      </c>
      <c r="U8" s="5">
        <v>4</v>
      </c>
      <c r="V8" s="7">
        <v>1082</v>
      </c>
      <c r="W8" s="7"/>
      <c r="X8" s="5">
        <v>542</v>
      </c>
      <c r="Y8" s="5">
        <v>8</v>
      </c>
      <c r="Z8" s="5">
        <v>545</v>
      </c>
      <c r="AA8" s="5">
        <v>10</v>
      </c>
      <c r="AB8" s="5">
        <f>X8+Z8</f>
        <v>1087</v>
      </c>
      <c r="AC8" s="4">
        <f>Y8+AA8</f>
        <v>18</v>
      </c>
      <c r="AD8" s="5">
        <v>7</v>
      </c>
      <c r="AE8" s="5">
        <v>2</v>
      </c>
      <c r="AF8" s="5">
        <f>SUM(X8,Z8,AE8)</f>
        <v>1089</v>
      </c>
      <c r="AH8" s="7">
        <f>SUM(E8,G8,N8,P8,X8,Z8)-MIN(E8,G8,N8,P8,X8,Z8)+K8+U8+AE8</f>
        <v>2720</v>
      </c>
      <c r="AI8" s="10">
        <f>AH8/5</f>
        <v>544</v>
      </c>
      <c r="AJ8" s="59">
        <f>SUM(F8,H8,O8,Y8,AA8)</f>
        <v>41</v>
      </c>
      <c r="AK8" s="7">
        <f>MAX(E8,G8,N8,P8,X8,Z8)</f>
        <v>545</v>
      </c>
      <c r="AL8" s="7">
        <f>SUM(K8,U8,AE8)</f>
        <v>8</v>
      </c>
      <c r="AN8" s="4"/>
      <c r="AO8" s="4"/>
      <c r="AP8" s="5"/>
      <c r="AQ8" s="5"/>
      <c r="AR8" s="5"/>
    </row>
    <row r="9" spans="1:44" ht="15.5" x14ac:dyDescent="0.35">
      <c r="A9" s="4" t="s">
        <v>40</v>
      </c>
      <c r="B9" s="4" t="s">
        <v>41</v>
      </c>
      <c r="C9" s="7">
        <f>L9+V9+AF9</f>
        <v>3234</v>
      </c>
      <c r="E9" s="5">
        <v>534</v>
      </c>
      <c r="F9" s="5">
        <v>5</v>
      </c>
      <c r="G9" s="5">
        <v>520</v>
      </c>
      <c r="H9" s="5">
        <v>4</v>
      </c>
      <c r="I9" s="5">
        <v>1054</v>
      </c>
      <c r="J9" s="5">
        <v>9</v>
      </c>
      <c r="K9" s="7">
        <v>4</v>
      </c>
      <c r="L9" s="7">
        <f>E9+G9+K9</f>
        <v>1058</v>
      </c>
      <c r="N9" s="7">
        <v>532</v>
      </c>
      <c r="O9" s="7">
        <v>5</v>
      </c>
      <c r="P9" s="7">
        <v>539</v>
      </c>
      <c r="Q9" s="7">
        <v>8</v>
      </c>
      <c r="R9" s="7">
        <f>N9+P9</f>
        <v>1071</v>
      </c>
      <c r="S9" s="7">
        <f>O9+Q9</f>
        <v>13</v>
      </c>
      <c r="T9" s="5">
        <v>8</v>
      </c>
      <c r="U9" s="5">
        <v>3</v>
      </c>
      <c r="V9" s="7">
        <v>1074</v>
      </c>
      <c r="W9" s="7"/>
      <c r="X9" s="5">
        <v>549</v>
      </c>
      <c r="Y9" s="5">
        <v>8</v>
      </c>
      <c r="Z9" s="5">
        <v>550</v>
      </c>
      <c r="AA9" s="5">
        <v>10</v>
      </c>
      <c r="AB9" s="5">
        <f>X9+Z9</f>
        <v>1099</v>
      </c>
      <c r="AC9" s="4">
        <f>Y9+AA9</f>
        <v>18</v>
      </c>
      <c r="AD9" s="5">
        <v>11</v>
      </c>
      <c r="AE9" s="5">
        <v>3</v>
      </c>
      <c r="AF9" s="5">
        <f>SUM(X9,Z9,AE9)</f>
        <v>1102</v>
      </c>
      <c r="AH9" s="7">
        <f>SUM(E9,G9,N9,P9,X9,Z9)-MIN(E9,G9,N9,P9,X9,Z9)+K9+U9+AE9</f>
        <v>2714</v>
      </c>
      <c r="AI9" s="10">
        <f>AH9/5</f>
        <v>542.79999999999995</v>
      </c>
      <c r="AJ9" s="5"/>
      <c r="AK9" s="7">
        <f>MAX(E9,G9,N9,P9,X9,Z9)</f>
        <v>550</v>
      </c>
      <c r="AL9" s="7">
        <f>SUM(K9,U9,AE9)</f>
        <v>10</v>
      </c>
      <c r="AN9" s="4"/>
      <c r="AO9" s="4"/>
      <c r="AP9" s="5"/>
      <c r="AQ9" s="5"/>
      <c r="AR9" s="5"/>
    </row>
    <row r="10" spans="1:44" ht="15.5" x14ac:dyDescent="0.35">
      <c r="A10" s="4" t="s">
        <v>46</v>
      </c>
      <c r="B10" s="4" t="s">
        <v>47</v>
      </c>
      <c r="C10" s="7">
        <f>L10+V10+AF10</f>
        <v>3024</v>
      </c>
      <c r="E10" s="5">
        <v>500</v>
      </c>
      <c r="F10" s="5">
        <v>3</v>
      </c>
      <c r="G10" s="5">
        <v>521</v>
      </c>
      <c r="H10" s="5">
        <v>8</v>
      </c>
      <c r="I10" s="5">
        <v>1021</v>
      </c>
      <c r="J10" s="5">
        <v>11</v>
      </c>
      <c r="K10" s="7">
        <v>1</v>
      </c>
      <c r="L10" s="7">
        <f>E10+G10+K10</f>
        <v>1022</v>
      </c>
      <c r="N10" s="7">
        <v>459</v>
      </c>
      <c r="O10" s="7">
        <v>3</v>
      </c>
      <c r="P10" s="7">
        <v>497</v>
      </c>
      <c r="Q10" s="7">
        <v>3</v>
      </c>
      <c r="R10" s="7">
        <f>N10+P10</f>
        <v>956</v>
      </c>
      <c r="S10" s="7">
        <f>O10+Q10</f>
        <v>6</v>
      </c>
      <c r="T10" s="5">
        <v>1</v>
      </c>
      <c r="U10" s="5">
        <v>1</v>
      </c>
      <c r="V10" s="7">
        <v>957</v>
      </c>
      <c r="W10" s="7"/>
      <c r="X10" s="5">
        <v>530</v>
      </c>
      <c r="Y10" s="5">
        <v>2</v>
      </c>
      <c r="Z10" s="5">
        <v>514</v>
      </c>
      <c r="AA10" s="5">
        <v>4</v>
      </c>
      <c r="AB10" s="5">
        <f>X10+Z10</f>
        <v>1044</v>
      </c>
      <c r="AC10" s="4">
        <f>Y10+AA10</f>
        <v>6</v>
      </c>
      <c r="AD10" s="5">
        <v>3</v>
      </c>
      <c r="AE10" s="5">
        <v>1</v>
      </c>
      <c r="AF10" s="5">
        <f>SUM(X10,Z10,AE10)</f>
        <v>1045</v>
      </c>
      <c r="AH10" s="7">
        <f>SUM(E10,G10,N10,P10,X10,Z10)-MIN(E10,G10,N10,P10,X10,Z10)+K10+U10+AE10</f>
        <v>2565</v>
      </c>
      <c r="AI10" s="10">
        <f>AH10/5</f>
        <v>513</v>
      </c>
      <c r="AJ10" s="5"/>
      <c r="AK10" s="7">
        <f>MAX(E10,G10,N10,P10,X10,Z10)</f>
        <v>530</v>
      </c>
      <c r="AL10" s="7">
        <f>SUM(K10,U10,AE10)</f>
        <v>3</v>
      </c>
      <c r="AN10" s="4"/>
      <c r="AO10" s="4"/>
      <c r="AP10" s="5"/>
      <c r="AQ10" s="5"/>
      <c r="AR10" s="5"/>
    </row>
    <row r="11" spans="1:44" ht="15.5" x14ac:dyDescent="0.35">
      <c r="A11" s="4" t="s">
        <v>51</v>
      </c>
      <c r="B11" s="4" t="s">
        <v>52</v>
      </c>
      <c r="C11" s="7">
        <f>L11+V11+AF11</f>
        <v>770</v>
      </c>
      <c r="E11" s="5">
        <v>513</v>
      </c>
      <c r="F11" s="5">
        <v>7</v>
      </c>
      <c r="G11" s="5">
        <v>257</v>
      </c>
      <c r="H11" s="5">
        <v>4</v>
      </c>
      <c r="I11" s="5">
        <v>770</v>
      </c>
      <c r="J11" s="5">
        <v>11</v>
      </c>
      <c r="K11" s="7"/>
      <c r="L11" s="7">
        <f>E11+G11+K11</f>
        <v>770</v>
      </c>
      <c r="AH11" s="7">
        <f>SUM(E11,G11,N11,P11,X11,Z11)-MIN(E11,G11,N11,P11,X11,Z11)+K11+U11+AE11</f>
        <v>513</v>
      </c>
      <c r="AI11" s="10">
        <f>AH11/5</f>
        <v>102.6</v>
      </c>
      <c r="AJ11" s="5"/>
      <c r="AK11" s="7">
        <f>MAX(E11,G11,N11,P11,X11,Z11)</f>
        <v>513</v>
      </c>
      <c r="AL11" s="7">
        <f>SUM(K11,U11,AE11)</f>
        <v>0</v>
      </c>
      <c r="AR11" s="5"/>
    </row>
    <row r="12" spans="1:44" ht="15.5" x14ac:dyDescent="0.35">
      <c r="A12" s="4" t="s">
        <v>1016</v>
      </c>
      <c r="B12" s="4" t="s">
        <v>71</v>
      </c>
      <c r="C12" s="7">
        <f>L12+V12+AF12</f>
        <v>923</v>
      </c>
      <c r="X12" s="5">
        <v>467</v>
      </c>
      <c r="Y12" s="5">
        <v>7</v>
      </c>
      <c r="Z12" s="5">
        <v>456</v>
      </c>
      <c r="AA12" s="5">
        <v>2</v>
      </c>
      <c r="AB12" s="5">
        <f>X12+Z12</f>
        <v>923</v>
      </c>
      <c r="AC12" s="4">
        <f>Y12+AA12</f>
        <v>9</v>
      </c>
      <c r="AD12" s="4"/>
      <c r="AE12" s="4"/>
      <c r="AF12" s="5">
        <f>SUM(X12,Z12,AE12)</f>
        <v>923</v>
      </c>
      <c r="AH12" s="7">
        <f>SUM(E12,G12,N12,P12,X12,Z12)-MIN(E12,G12,N12,P12,X12,Z12)+K12+U12+AE12</f>
        <v>467</v>
      </c>
      <c r="AI12" s="10">
        <f>AH12/5</f>
        <v>93.4</v>
      </c>
      <c r="AJ12" s="5"/>
      <c r="AK12" s="7">
        <f>MAX(E12,G12,N12,P12,X12,Z12)</f>
        <v>467</v>
      </c>
      <c r="AL12" s="7">
        <f>SUM(K12,U12,AE12)</f>
        <v>0</v>
      </c>
      <c r="AN12" s="5"/>
      <c r="AO12" s="4"/>
      <c r="AP12" s="4"/>
      <c r="AQ12" s="5"/>
      <c r="AR12" s="5"/>
    </row>
    <row r="13" spans="1:44" ht="15.5" x14ac:dyDescent="0.35">
      <c r="A13" s="4" t="s">
        <v>49</v>
      </c>
      <c r="B13" s="4" t="s">
        <v>50</v>
      </c>
      <c r="C13" s="7">
        <f>L13+V13+AF13</f>
        <v>881</v>
      </c>
      <c r="E13" s="5">
        <v>422</v>
      </c>
      <c r="F13" s="5">
        <v>3</v>
      </c>
      <c r="G13" s="5">
        <v>459</v>
      </c>
      <c r="H13" s="5">
        <v>2</v>
      </c>
      <c r="I13" s="5">
        <v>881</v>
      </c>
      <c r="J13" s="5">
        <v>5</v>
      </c>
      <c r="K13" s="7"/>
      <c r="L13" s="7">
        <f>E13+G13+K13</f>
        <v>881</v>
      </c>
      <c r="AH13" s="7">
        <f>SUM(E13,G13,N13,P13,X13,Z13)-MIN(E13,G13,N13,P13,X13,Z13)+K13+U13+AE13</f>
        <v>459</v>
      </c>
      <c r="AI13" s="10">
        <f>AH13/5</f>
        <v>91.8</v>
      </c>
      <c r="AJ13" s="5"/>
      <c r="AK13" s="7">
        <f>MAX(E13,G13,N13,P13,X13,Z13)</f>
        <v>459</v>
      </c>
      <c r="AL13" s="7">
        <f>SUM(K13,U13,AE13)</f>
        <v>0</v>
      </c>
    </row>
    <row r="14" spans="1:44" ht="15.5" x14ac:dyDescent="0.35">
      <c r="A14" s="4" t="s">
        <v>53</v>
      </c>
      <c r="B14" s="4" t="s">
        <v>54</v>
      </c>
      <c r="C14" s="7">
        <f>L14+V14+AF14</f>
        <v>0</v>
      </c>
      <c r="E14" s="5" t="s">
        <v>48</v>
      </c>
      <c r="F14" s="5"/>
      <c r="G14" s="5" t="s">
        <v>55</v>
      </c>
      <c r="H14" s="4"/>
      <c r="I14" s="4"/>
      <c r="J14" s="4"/>
      <c r="K14" s="8"/>
      <c r="L14" s="7"/>
      <c r="AH14" s="7">
        <f>SUM(E14,G14,N14,P14,X14,Z14)-MIN(E14,G14,N14,P14,X14,Z14)+K14+U14+AE14</f>
        <v>0</v>
      </c>
      <c r="AI14" s="10">
        <f>AH14/5</f>
        <v>0</v>
      </c>
      <c r="AJ14" s="5"/>
      <c r="AK14" s="7">
        <f>MAX(E14,G14,N14,P14,X14,Z14)</f>
        <v>0</v>
      </c>
      <c r="AL14" s="7">
        <f>SUM(K14,U14,AE14)</f>
        <v>0</v>
      </c>
    </row>
    <row r="15" spans="1:44" ht="15.5" x14ac:dyDescent="0.35">
      <c r="A15" s="4" t="s">
        <v>56</v>
      </c>
      <c r="B15" s="4" t="s">
        <v>57</v>
      </c>
      <c r="C15" s="7">
        <f t="shared" ref="C5:C15" si="0">L15+V15+AF15</f>
        <v>0</v>
      </c>
      <c r="E15" s="5" t="s">
        <v>55</v>
      </c>
      <c r="F15" s="5"/>
      <c r="G15" s="5" t="s">
        <v>55</v>
      </c>
      <c r="H15" s="4"/>
      <c r="I15" s="4"/>
      <c r="J15" s="4"/>
      <c r="K15" s="8"/>
      <c r="L15" s="7"/>
    </row>
    <row r="17" spans="1:38" x14ac:dyDescent="0.35">
      <c r="AL17"/>
    </row>
    <row r="18" spans="1:38" x14ac:dyDescent="0.35">
      <c r="AL18"/>
    </row>
    <row r="19" spans="1:38" x14ac:dyDescent="0.35">
      <c r="AL19"/>
    </row>
    <row r="20" spans="1:38" ht="15.5" x14ac:dyDescent="0.35">
      <c r="A20" s="22"/>
      <c r="B20" s="22"/>
      <c r="C20" s="23"/>
      <c r="D20" s="23"/>
      <c r="E20" s="12"/>
      <c r="L20"/>
      <c r="AF20" s="9"/>
      <c r="AL20"/>
    </row>
    <row r="21" spans="1:38" ht="15.5" x14ac:dyDescent="0.35">
      <c r="A21" s="4"/>
      <c r="B21" s="4"/>
      <c r="C21" s="5"/>
      <c r="D21" s="5"/>
      <c r="E21" s="12"/>
      <c r="L21"/>
      <c r="AF21" s="9"/>
      <c r="AL21"/>
    </row>
    <row r="22" spans="1:38" ht="15.5" x14ac:dyDescent="0.35">
      <c r="A22" s="4"/>
      <c r="B22" s="4"/>
      <c r="C22" s="5"/>
      <c r="D22" s="5"/>
      <c r="E22" s="12"/>
      <c r="L22"/>
      <c r="AF22" s="9"/>
      <c r="AL22"/>
    </row>
    <row r="23" spans="1:38" ht="15.5" x14ac:dyDescent="0.35">
      <c r="A23" s="4"/>
      <c r="B23" s="4"/>
      <c r="C23" s="5"/>
      <c r="D23" s="5"/>
      <c r="E23" s="12"/>
      <c r="L23"/>
      <c r="AF23" s="9"/>
      <c r="AL23"/>
    </row>
    <row r="24" spans="1:38" ht="15.5" x14ac:dyDescent="0.35">
      <c r="A24" s="4"/>
      <c r="B24" s="4"/>
      <c r="C24" s="5"/>
      <c r="D24" s="5"/>
      <c r="E24" s="12"/>
      <c r="L24"/>
      <c r="AF24" s="9"/>
      <c r="AL24"/>
    </row>
    <row r="25" spans="1:38" ht="15.5" x14ac:dyDescent="0.35">
      <c r="A25" s="4"/>
      <c r="B25" s="4"/>
      <c r="C25" s="5"/>
      <c r="D25" s="5"/>
      <c r="E25" s="12"/>
      <c r="L25"/>
      <c r="AF25" s="9"/>
      <c r="AL25"/>
    </row>
    <row r="26" spans="1:38" ht="15.5" x14ac:dyDescent="0.35">
      <c r="A26" s="4"/>
      <c r="B26" s="4"/>
      <c r="C26" s="5"/>
      <c r="D26" s="5"/>
      <c r="E26" s="12"/>
      <c r="L26"/>
      <c r="AF26" s="9"/>
      <c r="AL26"/>
    </row>
    <row r="27" spans="1:38" ht="15.5" x14ac:dyDescent="0.35">
      <c r="A27" s="4"/>
      <c r="B27" s="4"/>
      <c r="C27" s="5"/>
      <c r="D27" s="5"/>
      <c r="E27" s="12"/>
      <c r="L27"/>
      <c r="AF27" s="9"/>
      <c r="AL27"/>
    </row>
    <row r="28" spans="1:38" ht="15.5" x14ac:dyDescent="0.35">
      <c r="A28" s="4"/>
      <c r="B28" s="4"/>
      <c r="C28" s="5"/>
      <c r="D28" s="5"/>
      <c r="E28" s="5"/>
      <c r="F28" s="5"/>
      <c r="G28" s="5"/>
      <c r="H28" s="5"/>
      <c r="I28" s="5"/>
      <c r="J28" s="5"/>
      <c r="K28" s="5"/>
    </row>
    <row r="29" spans="1:38" ht="15.5" x14ac:dyDescent="0.35">
      <c r="A29" s="4"/>
      <c r="B29" s="4"/>
      <c r="C29" s="5"/>
      <c r="D29" s="5"/>
      <c r="E29" s="5"/>
      <c r="F29" s="5"/>
      <c r="G29" s="5"/>
      <c r="H29" s="5"/>
      <c r="I29" s="5"/>
      <c r="J29" s="5"/>
      <c r="K29" s="5"/>
    </row>
    <row r="30" spans="1:38" ht="15.5" x14ac:dyDescent="0.35">
      <c r="A30" s="4"/>
      <c r="B30" s="4"/>
      <c r="C30" s="5"/>
      <c r="D30" s="5"/>
      <c r="E30" s="5"/>
      <c r="F30" s="5"/>
      <c r="G30" s="5"/>
      <c r="H30" s="5"/>
      <c r="I30" s="5"/>
      <c r="J30" s="5"/>
      <c r="K30" s="5"/>
    </row>
    <row r="31" spans="1:38" ht="15.5" x14ac:dyDescent="0.35">
      <c r="A31" s="4"/>
      <c r="B31" s="4"/>
      <c r="C31" s="5"/>
      <c r="D31" s="5"/>
      <c r="E31" s="5"/>
      <c r="F31" s="5"/>
      <c r="G31" s="5"/>
      <c r="H31" s="5"/>
      <c r="I31" s="5"/>
      <c r="J31" s="5"/>
      <c r="K31" s="5"/>
    </row>
    <row r="32" spans="1:38" ht="15.5" x14ac:dyDescent="0.35">
      <c r="A32" s="4"/>
      <c r="B32" s="4"/>
      <c r="C32" s="5"/>
      <c r="D32" s="5"/>
      <c r="E32" s="5"/>
      <c r="F32" s="5"/>
      <c r="G32" s="5"/>
      <c r="H32" s="5"/>
      <c r="I32" s="5"/>
      <c r="J32" s="5"/>
      <c r="K32" s="5"/>
    </row>
  </sheetData>
  <sortState xmlns:xlrd2="http://schemas.microsoft.com/office/spreadsheetml/2017/richdata2" ref="A5:AL14">
    <sortCondition descending="1" ref="AI5:AI14"/>
  </sortState>
  <mergeCells count="3">
    <mergeCell ref="E2:L2"/>
    <mergeCell ref="Y2:AF2"/>
    <mergeCell ref="N2:V2"/>
  </mergeCells>
  <pageMargins left="0.7" right="0.7" top="0.75" bottom="0.75" header="0.3" footer="0.3"/>
  <pageSetup scale="5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R31"/>
  <sheetViews>
    <sheetView workbookViewId="0">
      <selection activeCell="AL15" sqref="AL15"/>
    </sheetView>
  </sheetViews>
  <sheetFormatPr defaultRowHeight="14.5" x14ac:dyDescent="0.35"/>
  <cols>
    <col min="1" max="1" width="20.08984375" bestFit="1" customWidth="1"/>
    <col min="2" max="2" width="10" bestFit="1" customWidth="1"/>
    <col min="3" max="3" width="13.453125" bestFit="1" customWidth="1"/>
    <col min="4" max="4" width="2" customWidth="1"/>
    <col min="5" max="5" width="6.08984375" customWidth="1"/>
    <col min="6" max="6" width="3.81640625" customWidth="1"/>
    <col min="7" max="7" width="6.08984375" customWidth="1"/>
    <col min="8" max="8" width="3.81640625" customWidth="1"/>
    <col min="9" max="9" width="8.1796875" style="12" customWidth="1"/>
    <col min="10" max="10" width="3.54296875" bestFit="1" customWidth="1"/>
    <col min="11" max="11" width="3.81640625" customWidth="1"/>
    <col min="12" max="12" width="6.26953125" customWidth="1"/>
    <col min="13" max="13" width="1.6328125" customWidth="1"/>
    <col min="14" max="14" width="6.08984375" customWidth="1"/>
    <col min="15" max="15" width="3.6328125" customWidth="1"/>
    <col min="16" max="16" width="6.08984375" customWidth="1"/>
    <col min="17" max="17" width="4.1796875" customWidth="1"/>
    <col min="18" max="18" width="8.1796875" customWidth="1"/>
    <col min="19" max="19" width="3.54296875" customWidth="1"/>
    <col min="20" max="20" width="6.1796875" customWidth="1"/>
    <col min="21" max="21" width="3.81640625" customWidth="1"/>
    <col min="22" max="22" width="6.26953125" customWidth="1"/>
    <col min="23" max="23" width="2.08984375" customWidth="1"/>
    <col min="24" max="24" width="6.08984375" bestFit="1" customWidth="1"/>
    <col min="25" max="25" width="3.6328125" bestFit="1" customWidth="1"/>
    <col min="26" max="26" width="6.08984375" bestFit="1" customWidth="1"/>
    <col min="27" max="27" width="3.6328125" bestFit="1" customWidth="1"/>
    <col min="28" max="28" width="8.1796875" bestFit="1" customWidth="1"/>
    <col min="29" max="29" width="3.54296875" bestFit="1" customWidth="1"/>
    <col min="30" max="30" width="6.1796875" bestFit="1" customWidth="1"/>
    <col min="31" max="31" width="3.81640625" bestFit="1" customWidth="1"/>
    <col min="32" max="32" width="6.26953125" bestFit="1" customWidth="1"/>
    <col min="33" max="33" width="3" customWidth="1"/>
    <col min="34" max="34" width="16.36328125" style="57" customWidth="1"/>
    <col min="35" max="35" width="9.6328125" bestFit="1" customWidth="1"/>
    <col min="36" max="36" width="6" bestFit="1" customWidth="1"/>
    <col min="38" max="38" width="7.36328125" bestFit="1" customWidth="1"/>
  </cols>
  <sheetData>
    <row r="2" spans="1:44" ht="15.5" x14ac:dyDescent="0.35">
      <c r="E2" s="54" t="s">
        <v>1</v>
      </c>
      <c r="F2" s="54"/>
      <c r="G2" s="54"/>
      <c r="H2" s="54"/>
      <c r="I2" s="54"/>
      <c r="J2" s="54"/>
      <c r="K2" s="54"/>
      <c r="L2" s="54"/>
      <c r="M2" s="54" t="s">
        <v>115</v>
      </c>
      <c r="N2" s="54"/>
      <c r="O2" s="54"/>
      <c r="P2" s="54"/>
      <c r="Q2" s="54"/>
      <c r="R2" s="54"/>
      <c r="S2" s="54"/>
      <c r="T2" s="54"/>
      <c r="U2" s="54"/>
      <c r="V2" s="54"/>
      <c r="W2" s="16"/>
      <c r="X2" s="54" t="s">
        <v>806</v>
      </c>
      <c r="Y2" s="54"/>
      <c r="Z2" s="54"/>
      <c r="AA2" s="54"/>
      <c r="AB2" s="54"/>
      <c r="AC2" s="54"/>
      <c r="AD2" s="54"/>
      <c r="AE2" s="54"/>
      <c r="AF2" s="54"/>
    </row>
    <row r="3" spans="1:44" ht="15.5" x14ac:dyDescent="0.35">
      <c r="AI3" s="10"/>
    </row>
    <row r="4" spans="1:44" ht="46.5" x14ac:dyDescent="0.35">
      <c r="A4" s="2" t="s">
        <v>2</v>
      </c>
      <c r="B4" s="2" t="s">
        <v>3</v>
      </c>
      <c r="C4" s="3" t="s">
        <v>116</v>
      </c>
      <c r="D4" s="3"/>
      <c r="E4" s="3" t="s">
        <v>4</v>
      </c>
      <c r="F4" s="3" t="s">
        <v>5</v>
      </c>
      <c r="G4" s="3" t="s">
        <v>58</v>
      </c>
      <c r="H4" s="3" t="s">
        <v>6</v>
      </c>
      <c r="I4" s="3" t="s">
        <v>119</v>
      </c>
      <c r="J4" s="3" t="s">
        <v>7</v>
      </c>
      <c r="K4" s="3" t="s">
        <v>122</v>
      </c>
      <c r="L4" s="3" t="s">
        <v>0</v>
      </c>
      <c r="N4" s="3" t="s">
        <v>4</v>
      </c>
      <c r="O4" s="3" t="s">
        <v>117</v>
      </c>
      <c r="P4" s="3" t="s">
        <v>58</v>
      </c>
      <c r="Q4" s="3" t="s">
        <v>118</v>
      </c>
      <c r="R4" s="13" t="s">
        <v>119</v>
      </c>
      <c r="S4" s="3" t="s">
        <v>7</v>
      </c>
      <c r="T4" s="3" t="s">
        <v>120</v>
      </c>
      <c r="U4" s="3" t="s">
        <v>122</v>
      </c>
      <c r="V4" s="3" t="s">
        <v>0</v>
      </c>
      <c r="W4" s="3"/>
      <c r="X4" s="3" t="s">
        <v>4</v>
      </c>
      <c r="Y4" s="3" t="s">
        <v>117</v>
      </c>
      <c r="Z4" s="3" t="s">
        <v>58</v>
      </c>
      <c r="AA4" s="3" t="s">
        <v>118</v>
      </c>
      <c r="AB4" s="13" t="s">
        <v>119</v>
      </c>
      <c r="AC4" s="3" t="s">
        <v>7</v>
      </c>
      <c r="AD4" s="3" t="s">
        <v>120</v>
      </c>
      <c r="AE4" s="3" t="s">
        <v>122</v>
      </c>
      <c r="AF4" s="3" t="s">
        <v>0</v>
      </c>
      <c r="AH4" s="29" t="s">
        <v>633</v>
      </c>
      <c r="AI4" s="34" t="s">
        <v>892</v>
      </c>
      <c r="AJ4" s="37" t="s">
        <v>1026</v>
      </c>
      <c r="AK4" s="13" t="s">
        <v>1023</v>
      </c>
      <c r="AL4" s="3" t="s">
        <v>1024</v>
      </c>
      <c r="AN4" s="23"/>
      <c r="AO4" s="22"/>
      <c r="AP4" s="22"/>
      <c r="AQ4" s="23"/>
      <c r="AR4" s="23"/>
    </row>
    <row r="5" spans="1:44" ht="15.5" x14ac:dyDescent="0.35">
      <c r="A5" s="11" t="s">
        <v>8</v>
      </c>
      <c r="B5" s="11" t="s">
        <v>9</v>
      </c>
      <c r="C5" s="7">
        <f>L5+V5+AF5</f>
        <v>3500</v>
      </c>
      <c r="D5" s="7"/>
      <c r="E5" s="5">
        <v>579</v>
      </c>
      <c r="F5" s="5">
        <v>14</v>
      </c>
      <c r="G5" s="5">
        <v>576</v>
      </c>
      <c r="H5" s="5">
        <v>15</v>
      </c>
      <c r="I5" s="5">
        <v>1155</v>
      </c>
      <c r="J5" s="4">
        <v>29</v>
      </c>
      <c r="K5" s="5">
        <v>8</v>
      </c>
      <c r="L5" s="5">
        <f>E5+G5+K5</f>
        <v>1163</v>
      </c>
      <c r="N5" s="7">
        <v>567</v>
      </c>
      <c r="O5" s="43">
        <v>14</v>
      </c>
      <c r="P5" s="7">
        <v>588</v>
      </c>
      <c r="Q5" s="7">
        <v>26</v>
      </c>
      <c r="R5" s="7">
        <f>N5+P5</f>
        <v>1155</v>
      </c>
      <c r="S5" s="5">
        <v>40</v>
      </c>
      <c r="T5" s="5">
        <v>31</v>
      </c>
      <c r="U5" s="5">
        <v>7</v>
      </c>
      <c r="V5" s="7">
        <f>N5+P5+U5</f>
        <v>1162</v>
      </c>
      <c r="W5" s="7"/>
      <c r="X5" s="5">
        <v>580</v>
      </c>
      <c r="Y5" s="5">
        <v>15</v>
      </c>
      <c r="Z5" s="5">
        <v>588</v>
      </c>
      <c r="AA5" s="5">
        <v>23</v>
      </c>
      <c r="AB5" s="7">
        <f>X5+Z5</f>
        <v>1168</v>
      </c>
      <c r="AC5" s="7">
        <f>Y5+AA5</f>
        <v>38</v>
      </c>
      <c r="AD5" s="5">
        <v>30</v>
      </c>
      <c r="AE5" s="5">
        <v>7</v>
      </c>
      <c r="AF5" s="7">
        <f>SUM(X5,Z5,AE5)</f>
        <v>1175</v>
      </c>
      <c r="AH5" s="58">
        <f>SUM(E5,G5,N5,P5,X5,Z5)-MIN(E5,G5,N5,P5,X5,Z5)+K5+U5+AE5</f>
        <v>2933</v>
      </c>
      <c r="AI5" s="10">
        <f>AH5/5</f>
        <v>586.6</v>
      </c>
      <c r="AJ5" s="59">
        <f>SUM(F5,H5,Q5,Y5,AA5)</f>
        <v>93</v>
      </c>
      <c r="AK5" s="7">
        <f>MAX(E5,G5,N5,P5,X5,Z5)</f>
        <v>588</v>
      </c>
      <c r="AL5" s="7">
        <f>SUM(K5,U5,AE5)</f>
        <v>22</v>
      </c>
      <c r="AN5" s="5"/>
      <c r="AO5" s="4"/>
      <c r="AP5" s="4"/>
      <c r="AQ5" s="5"/>
      <c r="AR5" s="5"/>
    </row>
    <row r="6" spans="1:44" ht="15.5" x14ac:dyDescent="0.35">
      <c r="A6" s="11" t="s">
        <v>10</v>
      </c>
      <c r="B6" s="11" t="s">
        <v>11</v>
      </c>
      <c r="C6" s="7">
        <f>L6+V6+AF6</f>
        <v>3483</v>
      </c>
      <c r="D6" s="7"/>
      <c r="E6" s="5">
        <v>574</v>
      </c>
      <c r="F6" s="5">
        <v>19</v>
      </c>
      <c r="G6" s="5">
        <v>585</v>
      </c>
      <c r="H6" s="5">
        <v>19</v>
      </c>
      <c r="I6" s="5">
        <v>1159</v>
      </c>
      <c r="J6" s="4">
        <v>38</v>
      </c>
      <c r="K6" s="5">
        <v>5</v>
      </c>
      <c r="L6" s="5">
        <f>E6+G6+K6</f>
        <v>1164</v>
      </c>
      <c r="N6" s="7">
        <v>572</v>
      </c>
      <c r="O6" s="7">
        <v>12</v>
      </c>
      <c r="P6" s="7">
        <v>569</v>
      </c>
      <c r="Q6" s="43">
        <v>14</v>
      </c>
      <c r="R6" s="7">
        <f>N6+P6</f>
        <v>1141</v>
      </c>
      <c r="S6" s="5">
        <v>26</v>
      </c>
      <c r="T6" s="5">
        <v>24</v>
      </c>
      <c r="U6" s="5">
        <v>6</v>
      </c>
      <c r="V6" s="7">
        <f>N6+P6+U6</f>
        <v>1147</v>
      </c>
      <c r="W6" s="7"/>
      <c r="X6" s="5">
        <v>581</v>
      </c>
      <c r="Y6" s="5">
        <v>17</v>
      </c>
      <c r="Z6" s="5">
        <v>583</v>
      </c>
      <c r="AA6" s="5">
        <v>14</v>
      </c>
      <c r="AB6" s="7">
        <f>X6+Z6</f>
        <v>1164</v>
      </c>
      <c r="AC6" s="7">
        <f>Y6+AA6</f>
        <v>31</v>
      </c>
      <c r="AD6" s="5">
        <v>31</v>
      </c>
      <c r="AE6" s="5">
        <v>8</v>
      </c>
      <c r="AF6" s="7">
        <f>SUM(X6,Z6,AE6)</f>
        <v>1172</v>
      </c>
      <c r="AH6" s="58">
        <f>SUM(E6,G6,N6,P6,X6,Z6)-MIN(E6,G6,N6,P6,X6,Z6)+K6+U6+AE6</f>
        <v>2914</v>
      </c>
      <c r="AI6" s="10">
        <f>AH6/5</f>
        <v>582.79999999999995</v>
      </c>
      <c r="AJ6" s="59">
        <f>SUM(F6,H6,O6,Y6,AA6)</f>
        <v>81</v>
      </c>
      <c r="AK6" s="7">
        <f>MAX(E6,G6,N6,P6,X6,Z6)</f>
        <v>585</v>
      </c>
      <c r="AL6" s="7">
        <f>SUM(K6,U6,AE6)</f>
        <v>19</v>
      </c>
      <c r="AN6" s="5"/>
      <c r="AO6" s="4"/>
      <c r="AP6" s="4"/>
      <c r="AQ6" s="5"/>
      <c r="AR6" s="5"/>
    </row>
    <row r="7" spans="1:44" ht="15.5" x14ac:dyDescent="0.35">
      <c r="A7" s="11" t="s">
        <v>14</v>
      </c>
      <c r="B7" s="11" t="s">
        <v>15</v>
      </c>
      <c r="C7" s="7">
        <f>L7+V7+AF7</f>
        <v>3473</v>
      </c>
      <c r="D7" s="7"/>
      <c r="E7" s="5">
        <v>579</v>
      </c>
      <c r="F7" s="5">
        <v>16</v>
      </c>
      <c r="G7" s="5">
        <v>577</v>
      </c>
      <c r="H7" s="5">
        <v>17</v>
      </c>
      <c r="I7" s="5">
        <v>1156</v>
      </c>
      <c r="J7" s="4">
        <v>33</v>
      </c>
      <c r="K7" s="5">
        <v>6</v>
      </c>
      <c r="L7" s="5">
        <f>E7+G7+K7</f>
        <v>1162</v>
      </c>
      <c r="N7" s="7">
        <v>568</v>
      </c>
      <c r="O7" s="43">
        <v>11</v>
      </c>
      <c r="P7" s="7">
        <v>582</v>
      </c>
      <c r="Q7" s="7">
        <v>21</v>
      </c>
      <c r="R7" s="7">
        <f>N7+P7</f>
        <v>1150</v>
      </c>
      <c r="S7" s="5">
        <v>32</v>
      </c>
      <c r="T7" s="5">
        <v>33</v>
      </c>
      <c r="U7" s="5">
        <v>8</v>
      </c>
      <c r="V7" s="7">
        <f>N7+P7+U7</f>
        <v>1158</v>
      </c>
      <c r="W7" s="7"/>
      <c r="X7" s="5">
        <v>574</v>
      </c>
      <c r="Y7" s="5">
        <v>19</v>
      </c>
      <c r="Z7" s="5">
        <v>573</v>
      </c>
      <c r="AA7" s="5">
        <v>12</v>
      </c>
      <c r="AB7" s="7">
        <f>X7+Z7</f>
        <v>1147</v>
      </c>
      <c r="AC7" s="7">
        <f>Y7+AA7</f>
        <v>31</v>
      </c>
      <c r="AD7" s="5">
        <v>27</v>
      </c>
      <c r="AE7" s="5">
        <v>6</v>
      </c>
      <c r="AF7" s="7">
        <f>SUM(X7,Z7,AE7)</f>
        <v>1153</v>
      </c>
      <c r="AH7" s="58">
        <f>SUM(E7,G7,N7,P7,X7,Z7)-MIN(E7,G7,N7,P7,X7,Z7)+K7+U7+AE7</f>
        <v>2905</v>
      </c>
      <c r="AI7" s="10">
        <f>AH7/5</f>
        <v>581</v>
      </c>
      <c r="AJ7" s="59">
        <f>SUM(F7,H7,Q7,Y7,AA7)</f>
        <v>85</v>
      </c>
      <c r="AK7" s="7">
        <f>MAX(E7,G7,N7,P7,X7,Z7)</f>
        <v>582</v>
      </c>
      <c r="AL7" s="7">
        <f>SUM(K7,U7,AE7)</f>
        <v>20</v>
      </c>
      <c r="AN7" s="5"/>
      <c r="AO7" s="4"/>
      <c r="AP7" s="4"/>
      <c r="AQ7" s="5"/>
      <c r="AR7" s="5"/>
    </row>
    <row r="8" spans="1:44" ht="15.5" x14ac:dyDescent="0.35">
      <c r="A8" s="11" t="s">
        <v>12</v>
      </c>
      <c r="B8" s="11" t="s">
        <v>13</v>
      </c>
      <c r="C8" s="7">
        <f>L8+V8+AF8</f>
        <v>3471</v>
      </c>
      <c r="D8" s="7"/>
      <c r="E8" s="5">
        <v>582</v>
      </c>
      <c r="F8" s="5">
        <v>15</v>
      </c>
      <c r="G8" s="5">
        <v>573</v>
      </c>
      <c r="H8" s="5">
        <v>10</v>
      </c>
      <c r="I8" s="5">
        <v>1155</v>
      </c>
      <c r="J8" s="4">
        <v>25</v>
      </c>
      <c r="K8" s="5">
        <v>4</v>
      </c>
      <c r="L8" s="5">
        <f>E8+G8+K8</f>
        <v>1159</v>
      </c>
      <c r="N8" s="7">
        <v>570</v>
      </c>
      <c r="O8" s="7">
        <v>19</v>
      </c>
      <c r="P8" s="7">
        <v>570</v>
      </c>
      <c r="Q8" s="43">
        <v>14</v>
      </c>
      <c r="R8" s="7">
        <f>N8+P8</f>
        <v>1140</v>
      </c>
      <c r="S8" s="5">
        <v>33</v>
      </c>
      <c r="T8" s="5">
        <v>16</v>
      </c>
      <c r="U8" s="5">
        <v>4</v>
      </c>
      <c r="V8" s="7">
        <f>N8+P8+U8</f>
        <v>1144</v>
      </c>
      <c r="W8" s="7"/>
      <c r="X8" s="5">
        <v>582</v>
      </c>
      <c r="Y8" s="5">
        <v>17</v>
      </c>
      <c r="Z8" s="5">
        <v>581</v>
      </c>
      <c r="AA8" s="5">
        <v>15</v>
      </c>
      <c r="AB8" s="7">
        <f>X8+Z8</f>
        <v>1163</v>
      </c>
      <c r="AC8" s="7">
        <f>Y8+AA8</f>
        <v>32</v>
      </c>
      <c r="AD8" s="5">
        <v>23</v>
      </c>
      <c r="AE8" s="5">
        <v>5</v>
      </c>
      <c r="AF8" s="7">
        <f>SUM(X8,Z8,AE8)</f>
        <v>1168</v>
      </c>
      <c r="AH8" s="58">
        <f>SUM(E8,G8,N8,P8,X8,Z8)-MIN(E8,G8,N8,P8,X8,Z8)+K8+U8+AE8</f>
        <v>2901</v>
      </c>
      <c r="AI8" s="10">
        <f>AH8/5</f>
        <v>580.20000000000005</v>
      </c>
      <c r="AJ8" s="59">
        <f>SUM(F8,H8,Q8,Y8,AA8)</f>
        <v>71</v>
      </c>
      <c r="AK8" s="7">
        <f>MAX(E8,G8,N8,P8,X8,Z8)</f>
        <v>582</v>
      </c>
      <c r="AL8" s="7">
        <f>SUM(K8,U8,AE8)</f>
        <v>13</v>
      </c>
      <c r="AN8" s="5"/>
      <c r="AO8" s="4"/>
      <c r="AP8" s="4"/>
      <c r="AQ8" s="5"/>
      <c r="AR8" s="5"/>
    </row>
    <row r="9" spans="1:44" ht="15.5" x14ac:dyDescent="0.35">
      <c r="A9" s="11" t="s">
        <v>36</v>
      </c>
      <c r="B9" s="11" t="s">
        <v>110</v>
      </c>
      <c r="C9" s="7">
        <f>L9+V9+AF9</f>
        <v>3428</v>
      </c>
      <c r="D9" s="7"/>
      <c r="E9" s="5">
        <v>575</v>
      </c>
      <c r="F9" s="5">
        <v>17</v>
      </c>
      <c r="G9" s="5">
        <v>572</v>
      </c>
      <c r="H9" s="5">
        <v>16</v>
      </c>
      <c r="I9" s="5">
        <v>1147</v>
      </c>
      <c r="J9" s="4">
        <v>33</v>
      </c>
      <c r="K9" s="5">
        <v>3</v>
      </c>
      <c r="L9" s="5">
        <f>E9+G9+K9</f>
        <v>1150</v>
      </c>
      <c r="N9" s="7">
        <v>566</v>
      </c>
      <c r="O9" s="43">
        <v>15</v>
      </c>
      <c r="P9" s="7">
        <v>570</v>
      </c>
      <c r="Q9" s="7">
        <v>18</v>
      </c>
      <c r="R9" s="7">
        <f>N9+P9</f>
        <v>1136</v>
      </c>
      <c r="S9" s="5">
        <v>33</v>
      </c>
      <c r="T9" s="5">
        <v>21</v>
      </c>
      <c r="U9" s="5">
        <v>5</v>
      </c>
      <c r="V9" s="7">
        <f>N9+P9+U9</f>
        <v>1141</v>
      </c>
      <c r="W9" s="7"/>
      <c r="X9" s="5">
        <v>566</v>
      </c>
      <c r="Y9" s="5">
        <v>9</v>
      </c>
      <c r="Z9" s="5">
        <v>567</v>
      </c>
      <c r="AA9" s="5">
        <v>11</v>
      </c>
      <c r="AB9" s="7">
        <f>X9+Z9</f>
        <v>1133</v>
      </c>
      <c r="AC9" s="7">
        <f>Y9+AA9</f>
        <v>20</v>
      </c>
      <c r="AD9" s="5">
        <v>13</v>
      </c>
      <c r="AE9" s="5">
        <v>4</v>
      </c>
      <c r="AF9" s="7">
        <f>SUM(X9,Z9,AE9)</f>
        <v>1137</v>
      </c>
      <c r="AH9" s="58">
        <f>SUM(E9,G9,N9,P9,X9,Z9)-MIN(E9,G9,N9,P9,X9,Z9)+K9+U9+AE9</f>
        <v>2862</v>
      </c>
      <c r="AI9" s="10">
        <f>AH9/5</f>
        <v>572.4</v>
      </c>
      <c r="AJ9" s="59">
        <f>SUM(F9,H9,Q9,Y9,AA9)</f>
        <v>71</v>
      </c>
      <c r="AK9" s="7">
        <f>MAX(E9,G9,N9,P9,X9,Z9)</f>
        <v>575</v>
      </c>
      <c r="AL9" s="7">
        <f>SUM(K9,U9,AE9)</f>
        <v>12</v>
      </c>
      <c r="AN9" s="5"/>
      <c r="AO9" s="4"/>
      <c r="AP9" s="4"/>
      <c r="AQ9" s="5"/>
      <c r="AR9" s="5"/>
    </row>
    <row r="10" spans="1:44" ht="15.5" x14ac:dyDescent="0.35">
      <c r="A10" s="11" t="s">
        <v>18</v>
      </c>
      <c r="B10" s="11" t="s">
        <v>19</v>
      </c>
      <c r="C10" s="7">
        <f>L10+V10+AF10</f>
        <v>3373</v>
      </c>
      <c r="D10" s="7"/>
      <c r="E10" s="5">
        <v>567</v>
      </c>
      <c r="F10" s="5">
        <v>10</v>
      </c>
      <c r="G10" s="5">
        <v>565</v>
      </c>
      <c r="H10" s="5">
        <v>16</v>
      </c>
      <c r="I10" s="5">
        <v>1132</v>
      </c>
      <c r="J10" s="4">
        <v>26</v>
      </c>
      <c r="K10" s="5">
        <v>7</v>
      </c>
      <c r="L10" s="5">
        <f>E10+G10+K10</f>
        <v>1139</v>
      </c>
      <c r="N10" s="7">
        <v>544</v>
      </c>
      <c r="O10" s="7">
        <v>10</v>
      </c>
      <c r="P10" s="7">
        <v>556</v>
      </c>
      <c r="Q10" s="7">
        <v>12</v>
      </c>
      <c r="R10" s="7">
        <f>N10+P10</f>
        <v>1100</v>
      </c>
      <c r="S10" s="5">
        <v>22</v>
      </c>
      <c r="T10" s="5">
        <v>11</v>
      </c>
      <c r="U10" s="5">
        <v>3</v>
      </c>
      <c r="V10" s="7">
        <f>N10+P10+U10</f>
        <v>1103</v>
      </c>
      <c r="W10" s="7"/>
      <c r="X10" s="5">
        <v>569</v>
      </c>
      <c r="Y10" s="5">
        <v>19</v>
      </c>
      <c r="Z10" s="5">
        <v>560</v>
      </c>
      <c r="AA10" s="5">
        <v>11</v>
      </c>
      <c r="AB10" s="7">
        <f>X10+Z10</f>
        <v>1129</v>
      </c>
      <c r="AC10" s="7">
        <f>Y10+AA10</f>
        <v>30</v>
      </c>
      <c r="AD10" s="5">
        <v>6</v>
      </c>
      <c r="AE10" s="5">
        <v>2</v>
      </c>
      <c r="AF10" s="7">
        <f>SUM(X10,Z10,AE10)</f>
        <v>1131</v>
      </c>
      <c r="AH10" s="58">
        <f>SUM(E10,G10,N10,P10,X10,Z10)-MIN(E10,G10,N10,P10,X10,Z10)+K10+U10+AE10</f>
        <v>2829</v>
      </c>
      <c r="AI10" s="10">
        <f>AH10/5</f>
        <v>565.79999999999995</v>
      </c>
      <c r="AJ10" s="5"/>
      <c r="AK10" s="7"/>
      <c r="AL10" s="7"/>
      <c r="AN10" s="5"/>
      <c r="AO10" s="4"/>
      <c r="AP10" s="4"/>
      <c r="AQ10" s="5"/>
      <c r="AR10" s="5"/>
    </row>
    <row r="11" spans="1:44" ht="15.5" x14ac:dyDescent="0.35">
      <c r="A11" s="11" t="s">
        <v>111</v>
      </c>
      <c r="B11" s="11" t="s">
        <v>112</v>
      </c>
      <c r="C11" s="7">
        <f>L11+V11+AF11</f>
        <v>3349</v>
      </c>
      <c r="D11" s="7"/>
      <c r="E11" s="5">
        <v>556</v>
      </c>
      <c r="F11" s="5">
        <v>10</v>
      </c>
      <c r="G11" s="5">
        <v>550</v>
      </c>
      <c r="H11" s="5">
        <v>5</v>
      </c>
      <c r="I11" s="5">
        <v>1106</v>
      </c>
      <c r="J11" s="4">
        <v>15</v>
      </c>
      <c r="K11" s="5">
        <v>2</v>
      </c>
      <c r="L11" s="5">
        <f>E11+G11+K11</f>
        <v>1108</v>
      </c>
      <c r="N11" s="7">
        <v>544</v>
      </c>
      <c r="O11" s="7">
        <v>10</v>
      </c>
      <c r="P11" s="7">
        <v>566</v>
      </c>
      <c r="Q11" s="7">
        <v>14</v>
      </c>
      <c r="R11" s="7">
        <f>N11+P11</f>
        <v>1110</v>
      </c>
      <c r="S11" s="5">
        <v>24</v>
      </c>
      <c r="T11" s="5">
        <v>5</v>
      </c>
      <c r="U11" s="5">
        <v>1</v>
      </c>
      <c r="V11" s="7">
        <f>N11+P11+U11</f>
        <v>1111</v>
      </c>
      <c r="W11" s="7"/>
      <c r="X11" s="5">
        <v>569</v>
      </c>
      <c r="Y11" s="5">
        <v>16</v>
      </c>
      <c r="Z11" s="5">
        <v>558</v>
      </c>
      <c r="AA11" s="5">
        <v>10</v>
      </c>
      <c r="AB11" s="7">
        <f>X11+Z11</f>
        <v>1127</v>
      </c>
      <c r="AC11" s="7">
        <f>Y11+AA11</f>
        <v>26</v>
      </c>
      <c r="AD11" s="5">
        <v>11</v>
      </c>
      <c r="AE11" s="5">
        <v>3</v>
      </c>
      <c r="AF11" s="7">
        <f>SUM(X11,Z11,AE11)</f>
        <v>1130</v>
      </c>
      <c r="AH11" s="58">
        <f>SUM(E11,G11,N11,P11,X11,Z11)-MIN(E11,G11,N11,P11,X11,Z11)+K11+U11+AE11</f>
        <v>2805</v>
      </c>
      <c r="AI11" s="10">
        <f>AH11/5</f>
        <v>561</v>
      </c>
      <c r="AJ11" s="5"/>
      <c r="AK11" s="7"/>
      <c r="AL11" s="7"/>
      <c r="AN11" s="5"/>
      <c r="AO11" s="4"/>
      <c r="AP11" s="4"/>
      <c r="AQ11" s="5"/>
      <c r="AR11" s="5"/>
    </row>
    <row r="12" spans="1:44" ht="15.5" x14ac:dyDescent="0.35">
      <c r="A12" s="11" t="s">
        <v>34</v>
      </c>
      <c r="B12" s="11" t="s">
        <v>35</v>
      </c>
      <c r="C12" s="7">
        <f>L12+V12+AF12</f>
        <v>3263</v>
      </c>
      <c r="D12" s="7"/>
      <c r="E12" s="5">
        <v>543</v>
      </c>
      <c r="F12" s="5">
        <v>5</v>
      </c>
      <c r="G12" s="5">
        <v>542</v>
      </c>
      <c r="H12" s="5">
        <v>8</v>
      </c>
      <c r="I12" s="5">
        <v>1085</v>
      </c>
      <c r="J12" s="4">
        <v>13</v>
      </c>
      <c r="K12" s="5"/>
      <c r="L12" s="5">
        <f>E12+G12+K12</f>
        <v>1085</v>
      </c>
      <c r="N12" s="7">
        <v>541</v>
      </c>
      <c r="O12" s="7">
        <v>5</v>
      </c>
      <c r="P12" s="7">
        <v>527</v>
      </c>
      <c r="Q12" s="7">
        <v>5</v>
      </c>
      <c r="R12" s="7">
        <f>N12+P12</f>
        <v>1068</v>
      </c>
      <c r="S12" s="5">
        <v>10</v>
      </c>
      <c r="V12" s="7">
        <f>N12+P12+U12</f>
        <v>1068</v>
      </c>
      <c r="W12" s="7"/>
      <c r="X12" s="5">
        <v>553</v>
      </c>
      <c r="Y12" s="5">
        <v>10</v>
      </c>
      <c r="Z12" s="5">
        <v>557</v>
      </c>
      <c r="AA12" s="5">
        <v>13</v>
      </c>
      <c r="AB12" s="7">
        <f>X12+Z12</f>
        <v>1110</v>
      </c>
      <c r="AC12" s="7">
        <f>Y12+AA12</f>
        <v>23</v>
      </c>
      <c r="AF12" s="7">
        <f>SUM(X12,Z12,AE12)</f>
        <v>1110</v>
      </c>
      <c r="AH12" s="58">
        <f>SUM(E12,G12,N12,P12,X12,Z12)-MIN(E12,G12,N12,P12,X12,Z12)+K12+U12+AE12</f>
        <v>2736</v>
      </c>
      <c r="AI12" s="10">
        <f>AH12/5</f>
        <v>547.20000000000005</v>
      </c>
      <c r="AJ12" s="5"/>
      <c r="AK12" s="7"/>
      <c r="AL12" s="7"/>
      <c r="AN12" s="5"/>
      <c r="AO12" s="11"/>
      <c r="AP12" s="11"/>
      <c r="AQ12" s="5"/>
      <c r="AR12" s="5"/>
    </row>
    <row r="13" spans="1:44" ht="15.5" x14ac:dyDescent="0.35">
      <c r="A13" s="11" t="s">
        <v>28</v>
      </c>
      <c r="B13" s="11" t="s">
        <v>29</v>
      </c>
      <c r="C13" s="7">
        <f>L13+V13+AF13</f>
        <v>3269</v>
      </c>
      <c r="D13" s="7"/>
      <c r="E13" s="5">
        <v>536</v>
      </c>
      <c r="F13" s="5">
        <v>5</v>
      </c>
      <c r="G13" s="5">
        <v>537</v>
      </c>
      <c r="H13" s="5">
        <v>9</v>
      </c>
      <c r="I13" s="5">
        <v>1073</v>
      </c>
      <c r="J13" s="4">
        <v>14</v>
      </c>
      <c r="K13" s="5"/>
      <c r="L13" s="5">
        <f>E13+G13+K13</f>
        <v>1073</v>
      </c>
      <c r="N13" s="7">
        <v>538</v>
      </c>
      <c r="O13" s="7">
        <v>4</v>
      </c>
      <c r="P13" s="7">
        <v>534</v>
      </c>
      <c r="Q13" s="7">
        <v>9</v>
      </c>
      <c r="R13" s="7">
        <f>N13+P13</f>
        <v>1072</v>
      </c>
      <c r="S13" s="5">
        <v>13</v>
      </c>
      <c r="T13" s="5">
        <v>7</v>
      </c>
      <c r="U13" s="5">
        <v>2</v>
      </c>
      <c r="V13" s="7">
        <f>N13+P13+U13</f>
        <v>1074</v>
      </c>
      <c r="W13" s="7"/>
      <c r="X13" s="5">
        <v>562</v>
      </c>
      <c r="Y13" s="5">
        <v>8</v>
      </c>
      <c r="Z13" s="5">
        <v>559</v>
      </c>
      <c r="AA13" s="5">
        <v>10</v>
      </c>
      <c r="AB13" s="7">
        <f>X13+Z13</f>
        <v>1121</v>
      </c>
      <c r="AC13" s="7">
        <f>Y13+AA13</f>
        <v>18</v>
      </c>
      <c r="AD13" s="5">
        <v>3</v>
      </c>
      <c r="AE13" s="5">
        <v>1</v>
      </c>
      <c r="AF13" s="7">
        <f>SUM(X13,Z13,AE13)</f>
        <v>1122</v>
      </c>
      <c r="AH13" s="58">
        <f>SUM(E13,G13,N13,P13,X13,Z13)-MIN(E13,G13,N13,P13,X13,Z13)+K13+U13+AE13</f>
        <v>2735</v>
      </c>
      <c r="AI13" s="10">
        <f>AH13/5</f>
        <v>547</v>
      </c>
      <c r="AJ13" s="5"/>
      <c r="AK13" s="7"/>
      <c r="AL13" s="7"/>
    </row>
    <row r="14" spans="1:44" ht="15.5" x14ac:dyDescent="0.35">
      <c r="A14" s="11" t="s">
        <v>113</v>
      </c>
      <c r="B14" s="11" t="s">
        <v>114</v>
      </c>
      <c r="C14" s="7">
        <f>L14+V14+AF14</f>
        <v>3138</v>
      </c>
      <c r="D14" s="7"/>
      <c r="E14" s="5">
        <v>526</v>
      </c>
      <c r="F14" s="5">
        <v>6</v>
      </c>
      <c r="G14" s="5">
        <v>540</v>
      </c>
      <c r="H14" s="5">
        <v>8</v>
      </c>
      <c r="I14" s="5">
        <v>1066</v>
      </c>
      <c r="J14" s="4">
        <v>14</v>
      </c>
      <c r="K14" s="4"/>
      <c r="L14" s="5">
        <f>E14+G14+K14</f>
        <v>1066</v>
      </c>
      <c r="N14" s="7">
        <v>510</v>
      </c>
      <c r="O14" s="7">
        <v>6</v>
      </c>
      <c r="P14" s="7">
        <v>525</v>
      </c>
      <c r="Q14" s="7">
        <v>6</v>
      </c>
      <c r="R14" s="7">
        <f>N14+P14</f>
        <v>1035</v>
      </c>
      <c r="S14" s="5">
        <v>12</v>
      </c>
      <c r="V14" s="7">
        <f>N14+P14+U14</f>
        <v>1035</v>
      </c>
      <c r="W14" s="7"/>
      <c r="X14" s="5">
        <v>525</v>
      </c>
      <c r="Y14" s="5">
        <v>6</v>
      </c>
      <c r="Z14" s="5">
        <v>512</v>
      </c>
      <c r="AA14" s="5">
        <v>2</v>
      </c>
      <c r="AB14" s="7">
        <f>X14+Z14</f>
        <v>1037</v>
      </c>
      <c r="AC14" s="7">
        <f>Y14+AA14</f>
        <v>8</v>
      </c>
      <c r="AF14" s="7">
        <f>SUM(X14,Z14,AE14)</f>
        <v>1037</v>
      </c>
      <c r="AH14" s="58">
        <f>SUM(E14,G14,N14,P14,X14,Z14)-MIN(E14,G14,N14,P14,X14,Z14)+K14+U14+AE14</f>
        <v>2628</v>
      </c>
      <c r="AI14" s="10">
        <f>AH14/5</f>
        <v>525.6</v>
      </c>
      <c r="AJ14" s="5"/>
      <c r="AK14" s="7"/>
      <c r="AL14" s="7"/>
    </row>
    <row r="15" spans="1:44" ht="15.5" x14ac:dyDescent="0.35">
      <c r="A15" s="11" t="s">
        <v>32</v>
      </c>
      <c r="B15" s="11" t="s">
        <v>33</v>
      </c>
      <c r="C15" s="7">
        <f>L15+V15+AF15</f>
        <v>2355</v>
      </c>
      <c r="D15" s="7"/>
      <c r="E15" s="5">
        <v>388</v>
      </c>
      <c r="F15" s="5">
        <v>3</v>
      </c>
      <c r="G15" s="5">
        <v>495</v>
      </c>
      <c r="H15" s="5">
        <v>5</v>
      </c>
      <c r="I15" s="5">
        <v>883</v>
      </c>
      <c r="J15" s="4">
        <v>8</v>
      </c>
      <c r="K15" s="4"/>
      <c r="L15" s="5">
        <f>E15+G15+K15</f>
        <v>883</v>
      </c>
      <c r="N15" s="7">
        <v>333</v>
      </c>
      <c r="O15" s="7">
        <v>2</v>
      </c>
      <c r="P15" s="7">
        <v>419</v>
      </c>
      <c r="Q15" s="7">
        <v>3</v>
      </c>
      <c r="R15" s="7">
        <f>N15+P15</f>
        <v>752</v>
      </c>
      <c r="S15" s="5">
        <v>5</v>
      </c>
      <c r="V15" s="7">
        <f>N15+P15+U15</f>
        <v>752</v>
      </c>
      <c r="W15" s="7"/>
      <c r="X15" s="5">
        <v>252</v>
      </c>
      <c r="Y15" s="5">
        <v>1</v>
      </c>
      <c r="Z15" s="5">
        <v>468</v>
      </c>
      <c r="AA15" s="5">
        <v>6</v>
      </c>
      <c r="AB15" s="7">
        <f>X15+Z15</f>
        <v>720</v>
      </c>
      <c r="AC15" s="7">
        <f>Y15+AA15</f>
        <v>7</v>
      </c>
      <c r="AF15" s="7">
        <f>SUM(X15,Z15,AE15)</f>
        <v>720</v>
      </c>
      <c r="AH15" s="58">
        <f>SUM(E15,G15,N15,P15,X15,Z15)-MIN(E15,G15,N15,P15,X15,Z15)+K15+U15+AE15</f>
        <v>2103</v>
      </c>
      <c r="AI15" s="10">
        <f>AH15/5</f>
        <v>420.6</v>
      </c>
      <c r="AJ15" s="5"/>
      <c r="AK15" s="7"/>
      <c r="AL15" s="7"/>
    </row>
    <row r="16" spans="1:44" ht="15.5" x14ac:dyDescent="0.35">
      <c r="A16" s="11" t="s">
        <v>20</v>
      </c>
      <c r="B16" s="11" t="s">
        <v>21</v>
      </c>
      <c r="C16" s="7">
        <f>L16+V16+AF16</f>
        <v>2176</v>
      </c>
      <c r="D16" s="7"/>
      <c r="E16" s="5">
        <v>559</v>
      </c>
      <c r="F16" s="5">
        <v>14</v>
      </c>
      <c r="G16" s="5">
        <v>534</v>
      </c>
      <c r="H16" s="5">
        <v>6</v>
      </c>
      <c r="I16" s="5">
        <v>1093</v>
      </c>
      <c r="J16" s="4">
        <v>20</v>
      </c>
      <c r="K16" s="5">
        <v>1</v>
      </c>
      <c r="L16" s="5">
        <f>E16+G16+K16</f>
        <v>1094</v>
      </c>
      <c r="X16" s="5">
        <v>531</v>
      </c>
      <c r="Y16" s="5">
        <v>4</v>
      </c>
      <c r="Z16" s="5">
        <v>551</v>
      </c>
      <c r="AA16" s="5">
        <v>10</v>
      </c>
      <c r="AB16" s="7">
        <f>X16+Z16</f>
        <v>1082</v>
      </c>
      <c r="AC16" s="7">
        <f>Y16+AA16</f>
        <v>14</v>
      </c>
      <c r="AF16" s="7">
        <f>SUM(X16,Z16,AE16)</f>
        <v>1082</v>
      </c>
      <c r="AH16" s="58">
        <f>SUM(E16,G16,N16,P16,X16,Z16)-MIN(E16,G16,N16,P16,X16,Z16)+K16+U16+AE16</f>
        <v>1645</v>
      </c>
      <c r="AI16" s="10">
        <f>AH16/5</f>
        <v>329</v>
      </c>
      <c r="AJ16" s="5"/>
      <c r="AK16" s="7"/>
      <c r="AL16" s="7"/>
    </row>
    <row r="17" spans="1:38" ht="15.5" x14ac:dyDescent="0.35">
      <c r="A17" s="11" t="s">
        <v>26</v>
      </c>
      <c r="B17" s="11" t="s">
        <v>27</v>
      </c>
      <c r="C17" s="7">
        <f>L17+V17+AF17</f>
        <v>1088</v>
      </c>
      <c r="D17" s="7"/>
      <c r="E17" s="5">
        <v>536</v>
      </c>
      <c r="F17" s="5">
        <v>9</v>
      </c>
      <c r="G17" s="5">
        <v>552</v>
      </c>
      <c r="H17" s="5">
        <v>14</v>
      </c>
      <c r="I17" s="5">
        <v>1088</v>
      </c>
      <c r="J17" s="4">
        <v>23</v>
      </c>
      <c r="K17" s="5"/>
      <c r="L17" s="5">
        <f>E17+G17+K17</f>
        <v>1088</v>
      </c>
      <c r="AH17" s="58">
        <f>SUM(E17,G17,N17,P17,X17,Z17)-MIN(E17,G17,N17,P17,X17,Z17)+K17+U17+AE17</f>
        <v>552</v>
      </c>
      <c r="AI17" s="10">
        <f>AH17/5</f>
        <v>110.4</v>
      </c>
      <c r="AJ17" s="5"/>
      <c r="AK17" s="7"/>
      <c r="AL17" s="7"/>
    </row>
    <row r="18" spans="1:38" ht="15.5" x14ac:dyDescent="0.35">
      <c r="A18" s="11" t="s">
        <v>22</v>
      </c>
      <c r="B18" s="11" t="s">
        <v>23</v>
      </c>
      <c r="C18" s="7">
        <f>L18+V18+AF18</f>
        <v>0</v>
      </c>
      <c r="D18" s="7"/>
      <c r="E18" s="5" t="s">
        <v>55</v>
      </c>
      <c r="F18" s="5"/>
      <c r="G18" s="5" t="s">
        <v>55</v>
      </c>
      <c r="H18" s="5"/>
      <c r="I18" s="5"/>
      <c r="J18" s="5"/>
      <c r="K18" s="5"/>
      <c r="AH18" s="58">
        <f>SUM(E18,G18,N18,P18,X18,Z18)-MIN(E18,G18,N18,P18,X18,Z18)+K18+U18+AE18</f>
        <v>0</v>
      </c>
      <c r="AI18" s="10">
        <f>AH18/5</f>
        <v>0</v>
      </c>
      <c r="AJ18" s="5"/>
      <c r="AK18" s="7"/>
      <c r="AL18" s="7"/>
    </row>
    <row r="21" spans="1:38" ht="15.5" x14ac:dyDescent="0.35">
      <c r="A21" s="4"/>
      <c r="B21" s="4"/>
    </row>
    <row r="22" spans="1:38" ht="15.5" x14ac:dyDescent="0.35">
      <c r="A22" s="4"/>
      <c r="B22" s="4"/>
    </row>
    <row r="23" spans="1:38" x14ac:dyDescent="0.35">
      <c r="I23"/>
      <c r="O23" s="57"/>
      <c r="AH23"/>
    </row>
    <row r="24" spans="1:38" x14ac:dyDescent="0.35">
      <c r="I24"/>
      <c r="O24" s="57"/>
      <c r="AH24"/>
    </row>
    <row r="25" spans="1:38" x14ac:dyDescent="0.35">
      <c r="I25"/>
      <c r="O25" s="57"/>
      <c r="AH25"/>
    </row>
    <row r="26" spans="1:38" x14ac:dyDescent="0.35">
      <c r="I26"/>
      <c r="O26" s="57"/>
      <c r="AH26"/>
    </row>
    <row r="27" spans="1:38" x14ac:dyDescent="0.35">
      <c r="I27"/>
      <c r="O27" s="57"/>
      <c r="AH27"/>
    </row>
    <row r="28" spans="1:38" x14ac:dyDescent="0.35">
      <c r="I28"/>
      <c r="O28" s="57"/>
      <c r="AH28"/>
    </row>
    <row r="29" spans="1:38" x14ac:dyDescent="0.35">
      <c r="I29"/>
      <c r="O29" s="57"/>
      <c r="AH29"/>
    </row>
    <row r="30" spans="1:38" x14ac:dyDescent="0.35">
      <c r="I30"/>
      <c r="O30" s="57"/>
      <c r="AH30"/>
    </row>
    <row r="31" spans="1:38" x14ac:dyDescent="0.35">
      <c r="I31"/>
      <c r="O31" s="57"/>
      <c r="AH31"/>
    </row>
  </sheetData>
  <sortState xmlns:xlrd2="http://schemas.microsoft.com/office/spreadsheetml/2017/richdata2" ref="A5:AL18">
    <sortCondition descending="1" ref="AI5:AI18"/>
    <sortCondition descending="1" ref="AJ5:AJ18"/>
  </sortState>
  <mergeCells count="3">
    <mergeCell ref="E2:L2"/>
    <mergeCell ref="X2:AF2"/>
    <mergeCell ref="M2:V2"/>
  </mergeCells>
  <pageMargins left="0.7" right="0.7" top="0.75" bottom="0.75" header="0.3" footer="0.3"/>
  <pageSetup scale="51" orientation="landscape" r:id="rId1"/>
  <ignoredErrors>
    <ignoredError sqref="AJ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Women's Air Rifle</vt:lpstr>
      <vt:lpstr>Men's Air Rifle </vt:lpstr>
      <vt:lpstr>Women's Air Pistol</vt:lpstr>
      <vt:lpstr>Men's Air Pistol</vt:lpstr>
      <vt:lpstr>Sheet1</vt:lpstr>
      <vt:lpstr>Women's Smallbore</vt:lpstr>
      <vt:lpstr>Men's Smallbore</vt:lpstr>
      <vt:lpstr>Men's Rapid Fire</vt:lpstr>
      <vt:lpstr>Women's Sport Pistol</vt:lpstr>
      <vt:lpstr>'Women''s Smallbore'!Print_Area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Melissa Litherland</cp:lastModifiedBy>
  <cp:lastPrinted>2024-03-19T22:46:01Z</cp:lastPrinted>
  <dcterms:created xsi:type="dcterms:W3CDTF">2023-09-30T18:43:55Z</dcterms:created>
  <dcterms:modified xsi:type="dcterms:W3CDTF">2024-03-19T22:47:51Z</dcterms:modified>
</cp:coreProperties>
</file>