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300m results/"/>
    </mc:Choice>
  </mc:AlternateContent>
  <xr:revisionPtr revIDLastSave="0" documentId="8_{2705C066-6386-4A8B-9AB0-F29E0E20A20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Women's 3x20" sheetId="3" r:id="rId1"/>
    <sheet name="Men's 3x20" sheetId="2" r:id="rId2"/>
    <sheet name="Women's Prone" sheetId="5" r:id="rId3"/>
    <sheet name="Men's Prone" sheetId="4" r:id="rId4"/>
    <sheet name="Standard Rifle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" l="1"/>
  <c r="F3" i="4"/>
  <c r="E3" i="4"/>
  <c r="D3" i="4"/>
  <c r="F4" i="4"/>
  <c r="E4" i="4"/>
  <c r="F10" i="4"/>
  <c r="F17" i="4"/>
  <c r="F13" i="4"/>
  <c r="F14" i="4"/>
  <c r="F16" i="4"/>
  <c r="F18" i="4"/>
  <c r="F15" i="4"/>
  <c r="F12" i="4"/>
  <c r="G4" i="4" s="1"/>
  <c r="F11" i="4"/>
  <c r="F11" i="5"/>
  <c r="F12" i="5"/>
  <c r="F10" i="5"/>
  <c r="D5" i="1"/>
  <c r="E5" i="1"/>
  <c r="F5" i="1"/>
  <c r="H5" i="1"/>
  <c r="G11" i="1"/>
  <c r="G12" i="1"/>
  <c r="G13" i="1"/>
  <c r="G14" i="1"/>
  <c r="G10" i="1"/>
  <c r="V11" i="1"/>
  <c r="V12" i="1"/>
  <c r="V13" i="1"/>
  <c r="V14" i="1"/>
  <c r="V10" i="1"/>
  <c r="N11" i="1"/>
  <c r="N12" i="1"/>
  <c r="N13" i="1"/>
  <c r="N14" i="1"/>
  <c r="N10" i="1"/>
  <c r="G12" i="3"/>
  <c r="G10" i="3"/>
  <c r="G11" i="3"/>
  <c r="V12" i="3"/>
  <c r="F12" i="3" s="1"/>
  <c r="V10" i="3"/>
  <c r="V11" i="3"/>
  <c r="F11" i="3" s="1"/>
  <c r="G14" i="2"/>
  <c r="G12" i="2"/>
  <c r="G10" i="2"/>
  <c r="G13" i="2"/>
  <c r="G11" i="2"/>
  <c r="F12" i="2"/>
  <c r="V13" i="2"/>
  <c r="V12" i="2"/>
  <c r="V14" i="2"/>
  <c r="V11" i="2"/>
  <c r="V10" i="2"/>
  <c r="N10" i="2"/>
  <c r="F10" i="2" s="1"/>
  <c r="N11" i="2"/>
  <c r="F11" i="2" s="1"/>
  <c r="N14" i="2"/>
  <c r="F14" i="2" s="1"/>
  <c r="N13" i="2"/>
  <c r="F13" i="2" s="1"/>
  <c r="N12" i="2"/>
  <c r="N11" i="3"/>
  <c r="N12" i="3"/>
  <c r="N10" i="3"/>
  <c r="F10" i="3" s="1"/>
  <c r="F5" i="4"/>
  <c r="E5" i="4"/>
  <c r="D5" i="4"/>
  <c r="D4" i="4"/>
  <c r="F5" i="5"/>
  <c r="F4" i="5"/>
  <c r="F3" i="5"/>
  <c r="E5" i="5"/>
  <c r="E4" i="5"/>
  <c r="E3" i="5"/>
  <c r="D5" i="5"/>
  <c r="D4" i="5"/>
  <c r="D3" i="5"/>
  <c r="F4" i="1"/>
  <c r="E4" i="1"/>
  <c r="D4" i="1"/>
  <c r="F3" i="1"/>
  <c r="E3" i="1"/>
  <c r="D3" i="1"/>
  <c r="F5" i="3"/>
  <c r="E5" i="3"/>
  <c r="D5" i="3"/>
  <c r="F4" i="3"/>
  <c r="E4" i="3"/>
  <c r="D4" i="3"/>
  <c r="F3" i="3"/>
  <c r="E3" i="3"/>
  <c r="D3" i="3"/>
  <c r="D4" i="2"/>
  <c r="E4" i="2"/>
  <c r="F4" i="2"/>
  <c r="D5" i="2"/>
  <c r="E5" i="2"/>
  <c r="F5" i="2"/>
  <c r="F3" i="2"/>
  <c r="E3" i="2"/>
  <c r="D3" i="2"/>
  <c r="F11" i="1" l="1"/>
  <c r="G4" i="1" s="1"/>
  <c r="F14" i="1"/>
  <c r="F13" i="1"/>
  <c r="F10" i="1"/>
  <c r="G3" i="1" s="1"/>
  <c r="F12" i="1"/>
  <c r="G5" i="1" s="1"/>
  <c r="H4" i="1"/>
  <c r="G5" i="4"/>
  <c r="H3" i="1"/>
  <c r="G5" i="5"/>
  <c r="G3" i="5"/>
  <c r="G3" i="3"/>
  <c r="G4" i="5"/>
  <c r="H5" i="3"/>
  <c r="G5" i="3" l="1"/>
  <c r="H4" i="3"/>
  <c r="H3" i="3"/>
  <c r="G4" i="3"/>
  <c r="G4" i="2" l="1"/>
  <c r="H5" i="2"/>
  <c r="G3" i="2"/>
  <c r="H4" i="2"/>
  <c r="H3" i="2"/>
  <c r="G5" i="2"/>
</calcChain>
</file>

<file path=xl/sharedStrings.xml><?xml version="1.0" encoding="utf-8"?>
<sst xmlns="http://schemas.openxmlformats.org/spreadsheetml/2006/main" count="350" uniqueCount="61">
  <si>
    <t>Rank</t>
  </si>
  <si>
    <t>Bib</t>
  </si>
  <si>
    <t>Score</t>
  </si>
  <si>
    <t>X</t>
  </si>
  <si>
    <t>Day 1 - Kneeling</t>
  </si>
  <si>
    <t>Day 1 - Prone</t>
  </si>
  <si>
    <t>Day 1  - Standing</t>
  </si>
  <si>
    <t>Day 2 - Kneeling</t>
  </si>
  <si>
    <t>Day 2 - Prone</t>
  </si>
  <si>
    <t>Day 2 - Standing</t>
  </si>
  <si>
    <t>Match Total</t>
  </si>
  <si>
    <t>Day 1  - Total</t>
  </si>
  <si>
    <t>Day 2 - Total</t>
  </si>
  <si>
    <t>Gold</t>
  </si>
  <si>
    <t>Silver</t>
  </si>
  <si>
    <t>Bronze</t>
  </si>
  <si>
    <t>1.</t>
  </si>
  <si>
    <t>2.</t>
  </si>
  <si>
    <t>3.</t>
  </si>
  <si>
    <t>First Name</t>
  </si>
  <si>
    <t>Last Name</t>
  </si>
  <si>
    <t xml:space="preserve">Last </t>
  </si>
  <si>
    <t>First</t>
  </si>
  <si>
    <t>Standard Rifle</t>
  </si>
  <si>
    <t>Men's 3x20</t>
  </si>
  <si>
    <t>Women's 3x20</t>
  </si>
  <si>
    <t>Women's Prone</t>
  </si>
  <si>
    <t>Men's Prone</t>
  </si>
  <si>
    <t>edit</t>
  </si>
  <si>
    <t>Bohren</t>
  </si>
  <si>
    <t>Michelle</t>
  </si>
  <si>
    <t>Loring</t>
  </si>
  <si>
    <t>Denise</t>
  </si>
  <si>
    <t>Gordon</t>
  </si>
  <si>
    <t>Guernesy</t>
  </si>
  <si>
    <t>Nate</t>
  </si>
  <si>
    <t>Yliniemi</t>
  </si>
  <si>
    <t>Brad</t>
  </si>
  <si>
    <t>Keating</t>
  </si>
  <si>
    <t>Gunderson</t>
  </si>
  <si>
    <t>Marty</t>
  </si>
  <si>
    <t>Minerich</t>
  </si>
  <si>
    <t>Matt</t>
  </si>
  <si>
    <t>Phil</t>
  </si>
  <si>
    <t>Klanderude</t>
  </si>
  <si>
    <t>Cameron</t>
  </si>
  <si>
    <t>D'Souza</t>
  </si>
  <si>
    <t>Peninah</t>
  </si>
  <si>
    <t>Brunderer</t>
  </si>
  <si>
    <t>Erhard</t>
  </si>
  <si>
    <t>Helak</t>
  </si>
  <si>
    <t>Tom</t>
  </si>
  <si>
    <t>Russel</t>
  </si>
  <si>
    <t>Lucas</t>
  </si>
  <si>
    <t>Taras</t>
  </si>
  <si>
    <t>-</t>
  </si>
  <si>
    <t>2026 USAS 300m National Championship</t>
  </si>
  <si>
    <t>*</t>
  </si>
  <si>
    <t>Notes</t>
  </si>
  <si>
    <t>Out of Competition</t>
  </si>
  <si>
    <t>* Won tie break (6.15.1.b)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</si>
</sst>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8300"/>
        <bgColor indexed="64"/>
      </patternFill>
    </fill>
    <fill>
      <patternFill patternType="solid">
        <fgColor rgb="FFD9CB1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4">
    <xf numFmtId="0" fontId="0" fillId="0" borderId="0" xfId="0"/>
    <xf numFmtId="0" fontId="1" fillId="0" borderId="0" xfId="0" applyFont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49" fontId="2" fillId="5" borderId="30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11" borderId="37" xfId="0" applyFont="1" applyFill="1" applyBorder="1" applyAlignment="1">
      <alignment horizontal="center" vertical="center"/>
    </xf>
    <xf numFmtId="0" fontId="5" fillId="11" borderId="41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8" borderId="37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6" borderId="17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6" borderId="17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12" borderId="42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8" fillId="11" borderId="46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/>
    </xf>
    <xf numFmtId="0" fontId="8" fillId="9" borderId="46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11" borderId="37" xfId="0" applyFont="1" applyFill="1" applyBorder="1" applyAlignment="1">
      <alignment horizontal="center" vertical="center"/>
    </xf>
    <xf numFmtId="0" fontId="8" fillId="11" borderId="41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" fillId="11" borderId="37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13" borderId="37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11" borderId="36" xfId="0" applyFont="1" applyFill="1" applyBorder="1" applyAlignment="1">
      <alignment horizontal="center" vertical="center"/>
    </xf>
    <xf numFmtId="0" fontId="1" fillId="11" borderId="46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11D75AD-6A06-4E1C-83F5-993F763AE9D4}"/>
  </cellStyles>
  <dxfs count="0"/>
  <tableStyles count="0" defaultTableStyle="TableStyleMedium2" defaultPivotStyle="PivotStyleLight16"/>
  <colors>
    <mruColors>
      <color rgb="FFC48300"/>
      <color rgb="FFD9C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"/>
  <sheetViews>
    <sheetView zoomScale="82" zoomScaleNormal="55" workbookViewId="0">
      <selection activeCell="H20" sqref="H20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4.140625" style="1" customWidth="1"/>
    <col min="4" max="4" width="21.42578125" style="1" customWidth="1"/>
    <col min="5" max="5" width="20.28515625" style="1" customWidth="1"/>
    <col min="6" max="6" width="15.28515625" style="1" customWidth="1"/>
    <col min="7" max="7" width="11.28515625" style="1" customWidth="1"/>
    <col min="8" max="8" width="15.28515625" style="1" customWidth="1"/>
    <col min="9" max="9" width="11.28515625" style="1" customWidth="1"/>
    <col min="10" max="10" width="15.28515625" style="1" customWidth="1"/>
    <col min="11" max="11" width="11.28515625" style="1" customWidth="1"/>
    <col min="12" max="12" width="15.28515625" style="1" customWidth="1"/>
    <col min="13" max="13" width="11.28515625" style="1" customWidth="1"/>
    <col min="14" max="14" width="15.28515625" style="1" customWidth="1"/>
    <col min="15" max="15" width="11.28515625" style="1" customWidth="1"/>
    <col min="16" max="16" width="15.28515625" style="1" customWidth="1"/>
    <col min="17" max="17" width="11.28515625" style="1" customWidth="1"/>
    <col min="18" max="18" width="15.28515625" style="1" customWidth="1"/>
    <col min="19" max="19" width="11.28515625" style="1" customWidth="1"/>
    <col min="20" max="20" width="15.28515625" style="1" customWidth="1"/>
    <col min="21" max="21" width="11.28515625" style="1" customWidth="1"/>
    <col min="22" max="22" width="15.28515625" style="1" customWidth="1"/>
    <col min="23" max="23" width="11.28515625" style="1" customWidth="1"/>
    <col min="24" max="16384" width="9.28515625" style="1"/>
  </cols>
  <sheetData>
    <row r="1" spans="1:23" ht="27" thickBot="1" x14ac:dyDescent="0.3">
      <c r="B1" s="211" t="s">
        <v>56</v>
      </c>
      <c r="C1" s="211"/>
      <c r="D1" s="211"/>
      <c r="E1" s="211"/>
      <c r="F1" s="211"/>
      <c r="G1" s="211"/>
      <c r="H1" s="211"/>
    </row>
    <row r="2" spans="1:23" ht="24" thickBot="1" x14ac:dyDescent="0.3">
      <c r="B2" s="215" t="s">
        <v>25</v>
      </c>
      <c r="C2" s="216"/>
      <c r="D2" s="127" t="s">
        <v>1</v>
      </c>
      <c r="E2" s="127" t="s">
        <v>21</v>
      </c>
      <c r="F2" s="127" t="s">
        <v>22</v>
      </c>
      <c r="G2" s="128" t="s">
        <v>2</v>
      </c>
      <c r="H2" s="129" t="s">
        <v>3</v>
      </c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ht="35.25" customHeight="1" x14ac:dyDescent="0.25">
      <c r="B3" s="131" t="s">
        <v>16</v>
      </c>
      <c r="C3" s="132" t="s">
        <v>13</v>
      </c>
      <c r="D3" s="132">
        <f t="shared" ref="D3:H5" si="0">C10</f>
        <v>36</v>
      </c>
      <c r="E3" s="132" t="str">
        <f t="shared" si="0"/>
        <v>Loring</v>
      </c>
      <c r="F3" s="132" t="str">
        <f t="shared" si="0"/>
        <v>Denise</v>
      </c>
      <c r="G3" s="132">
        <f t="shared" si="0"/>
        <v>1105</v>
      </c>
      <c r="H3" s="133">
        <f t="shared" si="0"/>
        <v>21</v>
      </c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</row>
    <row r="4" spans="1:23" ht="35.25" customHeight="1" x14ac:dyDescent="0.25">
      <c r="B4" s="134" t="s">
        <v>17</v>
      </c>
      <c r="C4" s="135" t="s">
        <v>14</v>
      </c>
      <c r="D4" s="135">
        <f t="shared" si="0"/>
        <v>5</v>
      </c>
      <c r="E4" s="135" t="str">
        <f t="shared" si="0"/>
        <v>D'Souza</v>
      </c>
      <c r="F4" s="135" t="str">
        <f t="shared" si="0"/>
        <v>Peninah</v>
      </c>
      <c r="G4" s="135">
        <f t="shared" si="0"/>
        <v>1018</v>
      </c>
      <c r="H4" s="136">
        <f t="shared" si="0"/>
        <v>14</v>
      </c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</row>
    <row r="5" spans="1:23" ht="35.25" customHeight="1" thickBot="1" x14ac:dyDescent="0.3">
      <c r="B5" s="137" t="s">
        <v>18</v>
      </c>
      <c r="C5" s="138" t="s">
        <v>15</v>
      </c>
      <c r="D5" s="138">
        <f t="shared" si="0"/>
        <v>18</v>
      </c>
      <c r="E5" s="138" t="str">
        <f t="shared" si="0"/>
        <v>Bohren</v>
      </c>
      <c r="F5" s="138" t="str">
        <f t="shared" si="0"/>
        <v>Michelle</v>
      </c>
      <c r="G5" s="138">
        <f t="shared" si="0"/>
        <v>993</v>
      </c>
      <c r="H5" s="139">
        <f t="shared" si="0"/>
        <v>8</v>
      </c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</row>
    <row r="6" spans="1:23" ht="23.25" x14ac:dyDescent="0.25"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1:23" ht="24" thickBot="1" x14ac:dyDescent="0.3"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</row>
    <row r="8" spans="1:23" ht="23.25" x14ac:dyDescent="0.25">
      <c r="B8" s="140"/>
      <c r="C8" s="141"/>
      <c r="D8" s="141"/>
      <c r="E8" s="141"/>
      <c r="F8" s="217" t="s">
        <v>10</v>
      </c>
      <c r="G8" s="218"/>
      <c r="H8" s="219" t="s">
        <v>4</v>
      </c>
      <c r="I8" s="220"/>
      <c r="J8" s="221" t="s">
        <v>5</v>
      </c>
      <c r="K8" s="220"/>
      <c r="L8" s="221" t="s">
        <v>6</v>
      </c>
      <c r="M8" s="219"/>
      <c r="N8" s="221" t="s">
        <v>11</v>
      </c>
      <c r="O8" s="220"/>
      <c r="P8" s="212" t="s">
        <v>7</v>
      </c>
      <c r="Q8" s="213"/>
      <c r="R8" s="214" t="s">
        <v>8</v>
      </c>
      <c r="S8" s="213"/>
      <c r="T8" s="214" t="s">
        <v>9</v>
      </c>
      <c r="U8" s="212"/>
      <c r="V8" s="214" t="s">
        <v>12</v>
      </c>
      <c r="W8" s="213"/>
    </row>
    <row r="9" spans="1:23" ht="24" thickBot="1" x14ac:dyDescent="0.3">
      <c r="B9" s="142" t="s">
        <v>0</v>
      </c>
      <c r="C9" s="143" t="s">
        <v>1</v>
      </c>
      <c r="D9" s="143" t="s">
        <v>20</v>
      </c>
      <c r="E9" s="143" t="s">
        <v>19</v>
      </c>
      <c r="F9" s="144" t="s">
        <v>2</v>
      </c>
      <c r="G9" s="145" t="s">
        <v>3</v>
      </c>
      <c r="H9" s="146" t="s">
        <v>2</v>
      </c>
      <c r="I9" s="147" t="s">
        <v>3</v>
      </c>
      <c r="J9" s="148" t="s">
        <v>2</v>
      </c>
      <c r="K9" s="147" t="s">
        <v>3</v>
      </c>
      <c r="L9" s="148" t="s">
        <v>2</v>
      </c>
      <c r="M9" s="146" t="s">
        <v>3</v>
      </c>
      <c r="N9" s="148" t="s">
        <v>2</v>
      </c>
      <c r="O9" s="147" t="s">
        <v>3</v>
      </c>
      <c r="P9" s="149" t="s">
        <v>2</v>
      </c>
      <c r="Q9" s="150" t="s">
        <v>3</v>
      </c>
      <c r="R9" s="151" t="s">
        <v>2</v>
      </c>
      <c r="S9" s="150" t="s">
        <v>3</v>
      </c>
      <c r="T9" s="151" t="s">
        <v>2</v>
      </c>
      <c r="U9" s="149" t="s">
        <v>3</v>
      </c>
      <c r="V9" s="151" t="s">
        <v>2</v>
      </c>
      <c r="W9" s="150" t="s">
        <v>3</v>
      </c>
    </row>
    <row r="10" spans="1:23" ht="35.25" customHeight="1" x14ac:dyDescent="0.25">
      <c r="B10" s="152">
        <v>1</v>
      </c>
      <c r="C10" s="153">
        <v>36</v>
      </c>
      <c r="D10" s="154" t="s">
        <v>31</v>
      </c>
      <c r="E10" s="155" t="s">
        <v>32</v>
      </c>
      <c r="F10" s="156">
        <f t="shared" ref="F10:G12" si="1">SUM(N10,V10)</f>
        <v>1105</v>
      </c>
      <c r="G10" s="157">
        <f t="shared" si="1"/>
        <v>21</v>
      </c>
      <c r="H10" s="153">
        <v>181</v>
      </c>
      <c r="I10" s="154" t="s">
        <v>55</v>
      </c>
      <c r="J10" s="154">
        <v>191</v>
      </c>
      <c r="K10" s="154" t="s">
        <v>55</v>
      </c>
      <c r="L10" s="154">
        <v>181</v>
      </c>
      <c r="M10" s="154" t="s">
        <v>55</v>
      </c>
      <c r="N10" s="158">
        <f>SUM(H10:M10)</f>
        <v>553</v>
      </c>
      <c r="O10" s="159">
        <v>14</v>
      </c>
      <c r="P10" s="153">
        <v>182</v>
      </c>
      <c r="Q10" s="154" t="s">
        <v>55</v>
      </c>
      <c r="R10" s="154">
        <v>189</v>
      </c>
      <c r="S10" s="154" t="s">
        <v>55</v>
      </c>
      <c r="T10" s="154">
        <v>181</v>
      </c>
      <c r="U10" s="154" t="s">
        <v>55</v>
      </c>
      <c r="V10" s="160">
        <f>SUM(P10,R10,T10)</f>
        <v>552</v>
      </c>
      <c r="W10" s="161">
        <v>7</v>
      </c>
    </row>
    <row r="11" spans="1:23" ht="35.25" customHeight="1" x14ac:dyDescent="0.25">
      <c r="B11" s="162">
        <v>2</v>
      </c>
      <c r="C11" s="163">
        <v>5</v>
      </c>
      <c r="D11" s="164" t="s">
        <v>46</v>
      </c>
      <c r="E11" s="165" t="s">
        <v>47</v>
      </c>
      <c r="F11" s="166">
        <f t="shared" si="1"/>
        <v>1018</v>
      </c>
      <c r="G11" s="167">
        <f t="shared" si="1"/>
        <v>14</v>
      </c>
      <c r="H11" s="163">
        <v>160</v>
      </c>
      <c r="I11" s="164" t="s">
        <v>55</v>
      </c>
      <c r="J11" s="164">
        <v>166</v>
      </c>
      <c r="K11" s="164" t="s">
        <v>55</v>
      </c>
      <c r="L11" s="164">
        <v>126</v>
      </c>
      <c r="M11" s="164" t="s">
        <v>55</v>
      </c>
      <c r="N11" s="168">
        <f>SUM(H11:M11)</f>
        <v>452</v>
      </c>
      <c r="O11" s="169">
        <v>1</v>
      </c>
      <c r="P11" s="163">
        <v>193</v>
      </c>
      <c r="Q11" s="164" t="s">
        <v>55</v>
      </c>
      <c r="R11" s="164">
        <v>193</v>
      </c>
      <c r="S11" s="164" t="s">
        <v>55</v>
      </c>
      <c r="T11" s="164">
        <v>180</v>
      </c>
      <c r="U11" s="164" t="s">
        <v>55</v>
      </c>
      <c r="V11" s="170">
        <f>SUM(P11,R11,T11)</f>
        <v>566</v>
      </c>
      <c r="W11" s="171">
        <v>13</v>
      </c>
    </row>
    <row r="12" spans="1:23" ht="35.25" customHeight="1" thickBot="1" x14ac:dyDescent="0.3">
      <c r="B12" s="172">
        <v>3</v>
      </c>
      <c r="C12" s="173">
        <v>18</v>
      </c>
      <c r="D12" s="174" t="s">
        <v>29</v>
      </c>
      <c r="E12" s="175" t="s">
        <v>30</v>
      </c>
      <c r="F12" s="176">
        <f t="shared" si="1"/>
        <v>993</v>
      </c>
      <c r="G12" s="177">
        <f t="shared" si="1"/>
        <v>8</v>
      </c>
      <c r="H12" s="173">
        <v>159</v>
      </c>
      <c r="I12" s="174" t="s">
        <v>55</v>
      </c>
      <c r="J12" s="174">
        <v>192</v>
      </c>
      <c r="K12" s="174" t="s">
        <v>55</v>
      </c>
      <c r="L12" s="174">
        <v>126</v>
      </c>
      <c r="M12" s="174" t="s">
        <v>55</v>
      </c>
      <c r="N12" s="178">
        <f>SUM(H12:M12)</f>
        <v>477</v>
      </c>
      <c r="O12" s="179">
        <v>4</v>
      </c>
      <c r="P12" s="173">
        <v>171</v>
      </c>
      <c r="Q12" s="174" t="s">
        <v>55</v>
      </c>
      <c r="R12" s="174">
        <v>188</v>
      </c>
      <c r="S12" s="174" t="s">
        <v>55</v>
      </c>
      <c r="T12" s="174">
        <v>157</v>
      </c>
      <c r="U12" s="174" t="s">
        <v>55</v>
      </c>
      <c r="V12" s="180">
        <f>SUM(P12,R12,T12)</f>
        <v>516</v>
      </c>
      <c r="W12" s="181">
        <v>4</v>
      </c>
    </row>
    <row r="14" spans="1:23" x14ac:dyDescent="0.25">
      <c r="A14" s="1" t="s">
        <v>28</v>
      </c>
    </row>
  </sheetData>
  <sheetProtection selectLockedCells="1" selectUnlockedCells="1"/>
  <protectedRanges>
    <protectedRange sqref="C10:E12 H10:M12 P10:U12" name="Range1"/>
  </protectedRanges>
  <sortState xmlns:xlrd2="http://schemas.microsoft.com/office/spreadsheetml/2017/richdata2" ref="C10:W12">
    <sortCondition descending="1" ref="F10:F12"/>
    <sortCondition descending="1" ref="G10:G12"/>
  </sortState>
  <mergeCells count="11">
    <mergeCell ref="B1:H1"/>
    <mergeCell ref="P8:Q8"/>
    <mergeCell ref="R8:S8"/>
    <mergeCell ref="T8:U8"/>
    <mergeCell ref="V8:W8"/>
    <mergeCell ref="B2:C2"/>
    <mergeCell ref="F8:G8"/>
    <mergeCell ref="H8:I8"/>
    <mergeCell ref="J8:K8"/>
    <mergeCell ref="L8:M8"/>
    <mergeCell ref="N8:O8"/>
  </mergeCells>
  <pageMargins left="0.25" right="0.25" top="0.75" bottom="0.75" header="0.3" footer="0.3"/>
  <pageSetup scale="4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"/>
  <sheetViews>
    <sheetView zoomScale="85" zoomScaleNormal="55" workbookViewId="0">
      <selection activeCell="G17" sqref="G17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1" style="1" customWidth="1"/>
    <col min="4" max="4" width="18.42578125" style="1" customWidth="1"/>
    <col min="5" max="5" width="13.85546875" style="1" customWidth="1"/>
    <col min="6" max="6" width="15.28515625" style="1" customWidth="1"/>
    <col min="7" max="7" width="11.28515625" style="1" customWidth="1"/>
    <col min="8" max="8" width="9.85546875" style="1" customWidth="1"/>
    <col min="9" max="9" width="11.42578125" style="1" customWidth="1"/>
    <col min="10" max="12" width="9.85546875" style="1" customWidth="1"/>
    <col min="13" max="13" width="12.42578125" style="1" customWidth="1"/>
    <col min="14" max="16" width="9.85546875" style="1" customWidth="1"/>
    <col min="17" max="17" width="12.42578125" style="1" customWidth="1"/>
    <col min="18" max="18" width="9.85546875" style="1" customWidth="1"/>
    <col min="19" max="19" width="11.140625" style="1" customWidth="1"/>
    <col min="20" max="20" width="9.85546875" style="1" customWidth="1"/>
    <col min="21" max="21" width="11.7109375" style="1" customWidth="1"/>
    <col min="22" max="22" width="12.85546875" style="1" customWidth="1"/>
    <col min="23" max="23" width="9.42578125" style="1" customWidth="1"/>
    <col min="24" max="16384" width="9.28515625" style="1"/>
  </cols>
  <sheetData>
    <row r="1" spans="1:23" ht="27" customHeight="1" thickBot="1" x14ac:dyDescent="0.3">
      <c r="B1" s="211" t="s">
        <v>56</v>
      </c>
      <c r="C1" s="211"/>
      <c r="D1" s="211"/>
      <c r="E1" s="211"/>
      <c r="F1" s="211"/>
      <c r="G1" s="211"/>
      <c r="H1" s="211"/>
    </row>
    <row r="2" spans="1:23" ht="31.5" customHeight="1" thickBot="1" x14ac:dyDescent="0.3">
      <c r="B2" s="222" t="s">
        <v>24</v>
      </c>
      <c r="C2" s="223"/>
      <c r="D2" s="102" t="s">
        <v>1</v>
      </c>
      <c r="E2" s="102" t="s">
        <v>21</v>
      </c>
      <c r="F2" s="102" t="s">
        <v>22</v>
      </c>
      <c r="G2" s="103" t="s">
        <v>2</v>
      </c>
      <c r="H2" s="104" t="s">
        <v>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ht="23.25" customHeight="1" x14ac:dyDescent="0.25">
      <c r="B3" s="106" t="s">
        <v>16</v>
      </c>
      <c r="C3" s="107" t="s">
        <v>13</v>
      </c>
      <c r="D3" s="107">
        <f t="shared" ref="D3:H5" si="0">C10</f>
        <v>46</v>
      </c>
      <c r="E3" s="107" t="str">
        <f t="shared" si="0"/>
        <v>Yliniemi</v>
      </c>
      <c r="F3" s="107" t="str">
        <f t="shared" si="0"/>
        <v>Brad</v>
      </c>
      <c r="G3" s="107">
        <f t="shared" si="0"/>
        <v>1151</v>
      </c>
      <c r="H3" s="108">
        <f t="shared" si="0"/>
        <v>38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23" ht="25.5" customHeight="1" x14ac:dyDescent="0.25">
      <c r="B4" s="109" t="s">
        <v>17</v>
      </c>
      <c r="C4" s="110" t="s">
        <v>14</v>
      </c>
      <c r="D4" s="110">
        <f t="shared" si="0"/>
        <v>25</v>
      </c>
      <c r="E4" s="110" t="str">
        <f t="shared" si="0"/>
        <v>Taras</v>
      </c>
      <c r="F4" s="110" t="str">
        <f t="shared" si="0"/>
        <v>Gordon</v>
      </c>
      <c r="G4" s="110">
        <f t="shared" si="0"/>
        <v>1083</v>
      </c>
      <c r="H4" s="111">
        <f t="shared" si="0"/>
        <v>21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</row>
    <row r="5" spans="1:23" ht="24" customHeight="1" thickBot="1" x14ac:dyDescent="0.3">
      <c r="B5" s="112" t="s">
        <v>18</v>
      </c>
      <c r="C5" s="113" t="s">
        <v>15</v>
      </c>
      <c r="D5" s="113">
        <f t="shared" si="0"/>
        <v>41</v>
      </c>
      <c r="E5" s="113" t="str">
        <f t="shared" si="0"/>
        <v>Keating</v>
      </c>
      <c r="F5" s="113" t="str">
        <f t="shared" si="0"/>
        <v>Cameron</v>
      </c>
      <c r="G5" s="113">
        <f t="shared" si="0"/>
        <v>1075</v>
      </c>
      <c r="H5" s="114">
        <f t="shared" si="0"/>
        <v>21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</row>
    <row r="6" spans="1:23" ht="21" x14ac:dyDescent="0.25"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</row>
    <row r="7" spans="1:23" ht="21.75" thickBot="1" x14ac:dyDescent="0.3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</row>
    <row r="8" spans="1:23" ht="21" x14ac:dyDescent="0.25">
      <c r="B8" s="115"/>
      <c r="C8" s="116"/>
      <c r="D8" s="116"/>
      <c r="E8" s="116"/>
      <c r="F8" s="224" t="s">
        <v>10</v>
      </c>
      <c r="G8" s="225"/>
      <c r="H8" s="231" t="s">
        <v>4</v>
      </c>
      <c r="I8" s="227"/>
      <c r="J8" s="226" t="s">
        <v>5</v>
      </c>
      <c r="K8" s="227"/>
      <c r="L8" s="226" t="s">
        <v>6</v>
      </c>
      <c r="M8" s="231"/>
      <c r="N8" s="226" t="s">
        <v>11</v>
      </c>
      <c r="O8" s="227"/>
      <c r="P8" s="230" t="s">
        <v>7</v>
      </c>
      <c r="Q8" s="229"/>
      <c r="R8" s="228" t="s">
        <v>8</v>
      </c>
      <c r="S8" s="229"/>
      <c r="T8" s="228" t="s">
        <v>9</v>
      </c>
      <c r="U8" s="230"/>
      <c r="V8" s="228" t="s">
        <v>12</v>
      </c>
      <c r="W8" s="229"/>
    </row>
    <row r="9" spans="1:23" ht="21.75" thickBot="1" x14ac:dyDescent="0.3">
      <c r="B9" s="117" t="s">
        <v>0</v>
      </c>
      <c r="C9" s="118" t="s">
        <v>1</v>
      </c>
      <c r="D9" s="118" t="s">
        <v>20</v>
      </c>
      <c r="E9" s="118" t="s">
        <v>19</v>
      </c>
      <c r="F9" s="119" t="s">
        <v>2</v>
      </c>
      <c r="G9" s="120" t="s">
        <v>3</v>
      </c>
      <c r="H9" s="121" t="s">
        <v>2</v>
      </c>
      <c r="I9" s="122" t="s">
        <v>3</v>
      </c>
      <c r="J9" s="123" t="s">
        <v>2</v>
      </c>
      <c r="K9" s="122" t="s">
        <v>3</v>
      </c>
      <c r="L9" s="123" t="s">
        <v>2</v>
      </c>
      <c r="M9" s="121" t="s">
        <v>3</v>
      </c>
      <c r="N9" s="123" t="s">
        <v>2</v>
      </c>
      <c r="O9" s="122" t="s">
        <v>3</v>
      </c>
      <c r="P9" s="124" t="s">
        <v>2</v>
      </c>
      <c r="Q9" s="125" t="s">
        <v>3</v>
      </c>
      <c r="R9" s="126" t="s">
        <v>2</v>
      </c>
      <c r="S9" s="125" t="s">
        <v>3</v>
      </c>
      <c r="T9" s="126" t="s">
        <v>2</v>
      </c>
      <c r="U9" s="124" t="s">
        <v>3</v>
      </c>
      <c r="V9" s="126" t="s">
        <v>2</v>
      </c>
      <c r="W9" s="125" t="s">
        <v>3</v>
      </c>
    </row>
    <row r="10" spans="1:23" ht="36" customHeight="1" x14ac:dyDescent="0.25">
      <c r="B10" s="68">
        <v>1</v>
      </c>
      <c r="C10" s="69">
        <v>46</v>
      </c>
      <c r="D10" s="70" t="s">
        <v>36</v>
      </c>
      <c r="E10" s="71" t="s">
        <v>37</v>
      </c>
      <c r="F10" s="72">
        <f t="shared" ref="F10:G14" si="1">SUM(N10,V10)</f>
        <v>1151</v>
      </c>
      <c r="G10" s="73">
        <f t="shared" si="1"/>
        <v>38</v>
      </c>
      <c r="H10" s="69">
        <v>193</v>
      </c>
      <c r="I10" s="70" t="s">
        <v>55</v>
      </c>
      <c r="J10" s="70">
        <v>199</v>
      </c>
      <c r="K10" s="70" t="s">
        <v>55</v>
      </c>
      <c r="L10" s="70">
        <v>186</v>
      </c>
      <c r="M10" s="70" t="s">
        <v>55</v>
      </c>
      <c r="N10" s="74">
        <f>SUM(H10,J10,L10)</f>
        <v>578</v>
      </c>
      <c r="O10" s="75">
        <v>19</v>
      </c>
      <c r="P10" s="69">
        <v>191</v>
      </c>
      <c r="Q10" s="70" t="s">
        <v>55</v>
      </c>
      <c r="R10" s="70">
        <v>200</v>
      </c>
      <c r="S10" s="70" t="s">
        <v>55</v>
      </c>
      <c r="T10" s="70">
        <v>182</v>
      </c>
      <c r="U10" s="70" t="s">
        <v>55</v>
      </c>
      <c r="V10" s="76">
        <f>SUM(P10,R10,T10)</f>
        <v>573</v>
      </c>
      <c r="W10" s="77">
        <v>19</v>
      </c>
    </row>
    <row r="11" spans="1:23" ht="36" customHeight="1" x14ac:dyDescent="0.25">
      <c r="B11" s="78">
        <v>2</v>
      </c>
      <c r="C11" s="79">
        <v>25</v>
      </c>
      <c r="D11" s="80" t="s">
        <v>54</v>
      </c>
      <c r="E11" s="81" t="s">
        <v>33</v>
      </c>
      <c r="F11" s="72">
        <f t="shared" si="1"/>
        <v>1083</v>
      </c>
      <c r="G11" s="73">
        <f t="shared" si="1"/>
        <v>21</v>
      </c>
      <c r="H11" s="79">
        <v>177</v>
      </c>
      <c r="I11" s="70" t="s">
        <v>55</v>
      </c>
      <c r="J11" s="80">
        <v>192</v>
      </c>
      <c r="K11" s="70" t="s">
        <v>55</v>
      </c>
      <c r="L11" s="80">
        <v>159</v>
      </c>
      <c r="M11" s="70" t="s">
        <v>55</v>
      </c>
      <c r="N11" s="82">
        <f>SUM(H11,J11,L11)</f>
        <v>528</v>
      </c>
      <c r="O11" s="83">
        <v>13</v>
      </c>
      <c r="P11" s="79">
        <v>192</v>
      </c>
      <c r="Q11" s="70" t="s">
        <v>55</v>
      </c>
      <c r="R11" s="80">
        <v>193</v>
      </c>
      <c r="S11" s="70" t="s">
        <v>55</v>
      </c>
      <c r="T11" s="80">
        <v>170</v>
      </c>
      <c r="U11" s="70" t="s">
        <v>55</v>
      </c>
      <c r="V11" s="76">
        <f>SUM(P11,R11,T11)</f>
        <v>555</v>
      </c>
      <c r="W11" s="84">
        <v>8</v>
      </c>
    </row>
    <row r="12" spans="1:23" ht="36" customHeight="1" x14ac:dyDescent="0.25">
      <c r="B12" s="78">
        <v>3</v>
      </c>
      <c r="C12" s="79">
        <v>41</v>
      </c>
      <c r="D12" s="80" t="s">
        <v>38</v>
      </c>
      <c r="E12" s="81" t="s">
        <v>45</v>
      </c>
      <c r="F12" s="72">
        <f t="shared" si="1"/>
        <v>1075</v>
      </c>
      <c r="G12" s="73">
        <f t="shared" si="1"/>
        <v>21</v>
      </c>
      <c r="H12" s="79">
        <v>185</v>
      </c>
      <c r="I12" s="70" t="s">
        <v>55</v>
      </c>
      <c r="J12" s="80">
        <v>195</v>
      </c>
      <c r="K12" s="70" t="s">
        <v>55</v>
      </c>
      <c r="L12" s="80">
        <v>159</v>
      </c>
      <c r="M12" s="70" t="s">
        <v>55</v>
      </c>
      <c r="N12" s="82">
        <f>SUM(H12,J12,L12)</f>
        <v>539</v>
      </c>
      <c r="O12" s="83">
        <v>9</v>
      </c>
      <c r="P12" s="79">
        <v>184</v>
      </c>
      <c r="Q12" s="70" t="s">
        <v>55</v>
      </c>
      <c r="R12" s="80">
        <v>196</v>
      </c>
      <c r="S12" s="70" t="s">
        <v>55</v>
      </c>
      <c r="T12" s="80">
        <v>156</v>
      </c>
      <c r="U12" s="70" t="s">
        <v>55</v>
      </c>
      <c r="V12" s="76">
        <f>SUM(P12,R12,T12)</f>
        <v>536</v>
      </c>
      <c r="W12" s="84">
        <v>12</v>
      </c>
    </row>
    <row r="13" spans="1:23" ht="36" customHeight="1" x14ac:dyDescent="0.25">
      <c r="B13" s="85">
        <v>4</v>
      </c>
      <c r="C13" s="86">
        <v>67</v>
      </c>
      <c r="D13" s="87" t="s">
        <v>48</v>
      </c>
      <c r="E13" s="88" t="s">
        <v>49</v>
      </c>
      <c r="F13" s="72">
        <f t="shared" si="1"/>
        <v>1055</v>
      </c>
      <c r="G13" s="73">
        <f t="shared" si="1"/>
        <v>18</v>
      </c>
      <c r="H13" s="86">
        <v>182</v>
      </c>
      <c r="I13" s="70" t="s">
        <v>55</v>
      </c>
      <c r="J13" s="87">
        <v>191</v>
      </c>
      <c r="K13" s="70" t="s">
        <v>55</v>
      </c>
      <c r="L13" s="87">
        <v>156</v>
      </c>
      <c r="M13" s="70" t="s">
        <v>55</v>
      </c>
      <c r="N13" s="82">
        <f>SUM(H13,J13,L13)</f>
        <v>529</v>
      </c>
      <c r="O13" s="89">
        <v>10</v>
      </c>
      <c r="P13" s="86">
        <v>176</v>
      </c>
      <c r="Q13" s="70" t="s">
        <v>55</v>
      </c>
      <c r="R13" s="87">
        <v>190</v>
      </c>
      <c r="S13" s="70" t="s">
        <v>55</v>
      </c>
      <c r="T13" s="87">
        <v>160</v>
      </c>
      <c r="U13" s="70" t="s">
        <v>55</v>
      </c>
      <c r="V13" s="76">
        <f>SUM(P13,R13,T13)</f>
        <v>526</v>
      </c>
      <c r="W13" s="90">
        <v>8</v>
      </c>
    </row>
    <row r="14" spans="1:23" ht="36" customHeight="1" thickBot="1" x14ac:dyDescent="0.3">
      <c r="B14" s="91">
        <v>5</v>
      </c>
      <c r="C14" s="92">
        <v>32</v>
      </c>
      <c r="D14" s="93" t="s">
        <v>41</v>
      </c>
      <c r="E14" s="94" t="s">
        <v>42</v>
      </c>
      <c r="F14" s="95">
        <f t="shared" si="1"/>
        <v>1010</v>
      </c>
      <c r="G14" s="96">
        <f t="shared" si="1"/>
        <v>10</v>
      </c>
      <c r="H14" s="92">
        <v>169</v>
      </c>
      <c r="I14" s="97" t="s">
        <v>55</v>
      </c>
      <c r="J14" s="93">
        <v>190</v>
      </c>
      <c r="K14" s="97" t="s">
        <v>55</v>
      </c>
      <c r="L14" s="93">
        <v>163</v>
      </c>
      <c r="M14" s="97" t="s">
        <v>55</v>
      </c>
      <c r="N14" s="98">
        <f>SUM(H14,J14,L14)</f>
        <v>522</v>
      </c>
      <c r="O14" s="99">
        <v>6</v>
      </c>
      <c r="P14" s="92">
        <v>152</v>
      </c>
      <c r="Q14" s="97" t="s">
        <v>55</v>
      </c>
      <c r="R14" s="93">
        <v>187</v>
      </c>
      <c r="S14" s="97" t="s">
        <v>55</v>
      </c>
      <c r="T14" s="93">
        <v>149</v>
      </c>
      <c r="U14" s="97" t="s">
        <v>55</v>
      </c>
      <c r="V14" s="100">
        <f>SUM(P14,R14,T14)</f>
        <v>488</v>
      </c>
      <c r="W14" s="101">
        <v>4</v>
      </c>
    </row>
    <row r="16" spans="1:23" x14ac:dyDescent="0.25">
      <c r="A16" s="1" t="s">
        <v>28</v>
      </c>
    </row>
  </sheetData>
  <sheetProtection selectLockedCells="1" selectUnlockedCells="1"/>
  <protectedRanges>
    <protectedRange sqref="C10:E14 H10:M14 P10:U14" name="Range1"/>
  </protectedRanges>
  <sortState xmlns:xlrd2="http://schemas.microsoft.com/office/spreadsheetml/2017/richdata2" ref="C10:W14">
    <sortCondition descending="1" ref="F10:F14"/>
    <sortCondition ref="G10:G14"/>
  </sortState>
  <mergeCells count="11">
    <mergeCell ref="B1:H1"/>
    <mergeCell ref="B2:C2"/>
    <mergeCell ref="F8:G8"/>
    <mergeCell ref="N8:O8"/>
    <mergeCell ref="V8:W8"/>
    <mergeCell ref="P8:Q8"/>
    <mergeCell ref="R8:S8"/>
    <mergeCell ref="T8:U8"/>
    <mergeCell ref="H8:I8"/>
    <mergeCell ref="J8:K8"/>
    <mergeCell ref="L8:M8"/>
  </mergeCells>
  <pageMargins left="0.25" right="0.25" top="0.75" bottom="0.75" header="0.3" footer="0.3"/>
  <pageSetup scale="51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tabSelected="1" topLeftCell="B1" zoomScaleNormal="100" workbookViewId="0">
      <selection activeCell="N4" sqref="N4"/>
    </sheetView>
  </sheetViews>
  <sheetFormatPr defaultColWidth="9.28515625" defaultRowHeight="18.75" x14ac:dyDescent="0.25"/>
  <cols>
    <col min="1" max="1" width="9.28515625" style="1"/>
    <col min="2" max="2" width="9.28515625" style="1" customWidth="1"/>
    <col min="3" max="3" width="13" style="1" customWidth="1"/>
    <col min="4" max="5" width="21.42578125" style="1" customWidth="1"/>
    <col min="6" max="6" width="14.28515625" style="1" customWidth="1"/>
    <col min="7" max="7" width="11.140625" style="1" customWidth="1"/>
    <col min="8" max="8" width="14.28515625" style="1" customWidth="1"/>
    <col min="9" max="9" width="11.140625" style="1" customWidth="1"/>
    <col min="10" max="10" width="14.28515625" style="1" customWidth="1"/>
    <col min="11" max="11" width="11.140625" style="1" customWidth="1"/>
    <col min="12" max="12" width="29.85546875" style="1" customWidth="1"/>
    <col min="13" max="13" width="12" style="1" customWidth="1"/>
    <col min="14" max="14" width="14.28515625" style="1" customWidth="1"/>
    <col min="15" max="15" width="6.7109375" style="1" customWidth="1"/>
    <col min="16" max="16" width="12.28515625" style="1" customWidth="1"/>
    <col min="17" max="17" width="8.28515625" style="1" customWidth="1"/>
    <col min="18" max="18" width="15.28515625" style="1" customWidth="1"/>
    <col min="19" max="19" width="6.42578125" style="1" customWidth="1"/>
    <col min="20" max="20" width="16.42578125" style="1" customWidth="1"/>
    <col min="21" max="21" width="12.28515625" style="1" customWidth="1"/>
    <col min="22" max="22" width="14.28515625" style="1" customWidth="1"/>
    <col min="23" max="23" width="8.7109375" style="1" customWidth="1"/>
    <col min="24" max="16384" width="9.28515625" style="1"/>
  </cols>
  <sheetData>
    <row r="1" spans="1:12" ht="19.5" thickBot="1" x14ac:dyDescent="0.3"/>
    <row r="2" spans="1:12" ht="19.5" thickBot="1" x14ac:dyDescent="0.3">
      <c r="B2" s="209" t="s">
        <v>26</v>
      </c>
      <c r="C2" s="210"/>
      <c r="D2" s="31" t="s">
        <v>1</v>
      </c>
      <c r="E2" s="31" t="s">
        <v>21</v>
      </c>
      <c r="F2" s="31" t="s">
        <v>22</v>
      </c>
      <c r="G2" s="28" t="s">
        <v>2</v>
      </c>
      <c r="H2" s="29" t="s">
        <v>3</v>
      </c>
    </row>
    <row r="3" spans="1:12" x14ac:dyDescent="0.25">
      <c r="B3" s="30" t="s">
        <v>16</v>
      </c>
      <c r="C3" s="26" t="s">
        <v>13</v>
      </c>
      <c r="D3" s="26">
        <f t="shared" ref="D3:G5" si="0">C10</f>
        <v>5</v>
      </c>
      <c r="E3" s="26" t="str">
        <f t="shared" si="0"/>
        <v>D'Souza</v>
      </c>
      <c r="F3" s="26" t="str">
        <f t="shared" si="0"/>
        <v>Peninah</v>
      </c>
      <c r="G3" s="26">
        <f t="shared" si="0"/>
        <v>1155</v>
      </c>
      <c r="H3" s="27" t="s">
        <v>57</v>
      </c>
    </row>
    <row r="4" spans="1:12" x14ac:dyDescent="0.25">
      <c r="B4" s="2" t="s">
        <v>17</v>
      </c>
      <c r="C4" s="3" t="s">
        <v>14</v>
      </c>
      <c r="D4" s="3">
        <f t="shared" si="0"/>
        <v>36</v>
      </c>
      <c r="E4" s="3" t="str">
        <f t="shared" si="0"/>
        <v>Loring</v>
      </c>
      <c r="F4" s="3" t="str">
        <f t="shared" si="0"/>
        <v>Denise</v>
      </c>
      <c r="G4" s="3">
        <f t="shared" si="0"/>
        <v>1155</v>
      </c>
      <c r="H4" s="4" t="s">
        <v>55</v>
      </c>
    </row>
    <row r="5" spans="1:12" ht="19.5" thickBot="1" x14ac:dyDescent="0.3">
      <c r="B5" s="5" t="s">
        <v>18</v>
      </c>
      <c r="C5" s="6" t="s">
        <v>15</v>
      </c>
      <c r="D5" s="6">
        <f t="shared" si="0"/>
        <v>18</v>
      </c>
      <c r="E5" s="6" t="str">
        <f t="shared" si="0"/>
        <v>Bohren</v>
      </c>
      <c r="F5" s="6" t="str">
        <f t="shared" si="0"/>
        <v>Michelle</v>
      </c>
      <c r="G5" s="6">
        <f t="shared" si="0"/>
        <v>1147</v>
      </c>
      <c r="H5" s="7" t="s">
        <v>55</v>
      </c>
    </row>
    <row r="6" spans="1:12" x14ac:dyDescent="0.25">
      <c r="B6" s="34"/>
      <c r="C6" s="35"/>
      <c r="D6" s="35"/>
      <c r="E6" s="35"/>
      <c r="F6" s="35"/>
      <c r="G6" s="35"/>
      <c r="H6" s="35"/>
      <c r="I6" s="35"/>
    </row>
    <row r="7" spans="1:12" ht="19.5" thickBot="1" x14ac:dyDescent="0.3"/>
    <row r="8" spans="1:12" ht="19.5" thickBot="1" x14ac:dyDescent="0.3">
      <c r="B8" s="8"/>
      <c r="C8" s="32"/>
      <c r="D8" s="32"/>
      <c r="E8" s="32"/>
      <c r="F8" s="203" t="s">
        <v>10</v>
      </c>
      <c r="G8" s="204"/>
      <c r="H8" s="205" t="s">
        <v>11</v>
      </c>
      <c r="I8" s="206"/>
      <c r="J8" s="207" t="s">
        <v>12</v>
      </c>
      <c r="K8" s="208"/>
    </row>
    <row r="9" spans="1:12" ht="19.5" thickBot="1" x14ac:dyDescent="0.3">
      <c r="B9" s="9" t="s">
        <v>0</v>
      </c>
      <c r="C9" s="33" t="s">
        <v>1</v>
      </c>
      <c r="D9" s="33" t="s">
        <v>20</v>
      </c>
      <c r="E9" s="33" t="s">
        <v>19</v>
      </c>
      <c r="F9" s="23" t="s">
        <v>2</v>
      </c>
      <c r="G9" s="24" t="s">
        <v>3</v>
      </c>
      <c r="H9" s="10" t="s">
        <v>2</v>
      </c>
      <c r="I9" s="12" t="s">
        <v>3</v>
      </c>
      <c r="J9" s="13" t="s">
        <v>2</v>
      </c>
      <c r="K9" s="14" t="s">
        <v>3</v>
      </c>
      <c r="L9" s="202" t="s">
        <v>58</v>
      </c>
    </row>
    <row r="10" spans="1:12" x14ac:dyDescent="0.25">
      <c r="B10" s="54">
        <v>1</v>
      </c>
      <c r="C10" s="42">
        <v>5</v>
      </c>
      <c r="D10" s="15" t="s">
        <v>46</v>
      </c>
      <c r="E10" s="36" t="s">
        <v>47</v>
      </c>
      <c r="F10" s="44">
        <f>SUM(H10,J10)</f>
        <v>1155</v>
      </c>
      <c r="G10" s="45" t="s">
        <v>55</v>
      </c>
      <c r="H10" s="39">
        <v>577</v>
      </c>
      <c r="I10" s="16">
        <v>20</v>
      </c>
      <c r="J10" s="42">
        <v>578</v>
      </c>
      <c r="K10" s="16" t="s">
        <v>55</v>
      </c>
      <c r="L10" s="200" t="s">
        <v>60</v>
      </c>
    </row>
    <row r="11" spans="1:12" x14ac:dyDescent="0.25">
      <c r="B11" s="55">
        <v>2</v>
      </c>
      <c r="C11" s="43">
        <v>36</v>
      </c>
      <c r="D11" s="17" t="s">
        <v>31</v>
      </c>
      <c r="E11" s="37" t="s">
        <v>32</v>
      </c>
      <c r="F11" s="44">
        <f t="shared" ref="F11:F12" si="1">SUM(H11,J11)</f>
        <v>1155</v>
      </c>
      <c r="G11" s="47" t="s">
        <v>55</v>
      </c>
      <c r="H11" s="40">
        <v>579</v>
      </c>
      <c r="I11" s="18">
        <v>14</v>
      </c>
      <c r="J11" s="43">
        <v>576</v>
      </c>
      <c r="K11" s="18" t="s">
        <v>55</v>
      </c>
      <c r="L11" s="200"/>
    </row>
    <row r="12" spans="1:12" ht="19.5" thickBot="1" x14ac:dyDescent="0.3">
      <c r="B12" s="56">
        <v>3</v>
      </c>
      <c r="C12" s="49">
        <v>18</v>
      </c>
      <c r="D12" s="19" t="s">
        <v>29</v>
      </c>
      <c r="E12" s="38" t="s">
        <v>30</v>
      </c>
      <c r="F12" s="187">
        <f t="shared" si="1"/>
        <v>1147</v>
      </c>
      <c r="G12" s="48" t="s">
        <v>55</v>
      </c>
      <c r="H12" s="41">
        <v>573</v>
      </c>
      <c r="I12" s="20">
        <v>16</v>
      </c>
      <c r="J12" s="49">
        <v>574</v>
      </c>
      <c r="K12" s="20" t="s">
        <v>55</v>
      </c>
      <c r="L12" s="197"/>
    </row>
    <row r="14" spans="1:12" x14ac:dyDescent="0.25">
      <c r="A14" s="1" t="s">
        <v>28</v>
      </c>
    </row>
  </sheetData>
  <sheetProtection selectLockedCells="1" selectUnlockedCells="1"/>
  <protectedRanges>
    <protectedRange sqref="H10:K12" name="Range1"/>
    <protectedRange sqref="C10:E12" name="Range1_1"/>
  </protectedRanges>
  <sortState xmlns:xlrd2="http://schemas.microsoft.com/office/spreadsheetml/2017/richdata2" ref="C10:K12">
    <sortCondition descending="1" ref="F10:F12"/>
    <sortCondition descending="1" ref="G10:G12"/>
  </sortState>
  <mergeCells count="4">
    <mergeCell ref="F8:G8"/>
    <mergeCell ref="H8:I8"/>
    <mergeCell ref="J8:K8"/>
    <mergeCell ref="B2:C2"/>
  </mergeCells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1"/>
  <sheetViews>
    <sheetView zoomScale="144" zoomScaleNormal="100" workbookViewId="0">
      <selection activeCell="L16" sqref="L16"/>
    </sheetView>
  </sheetViews>
  <sheetFormatPr defaultColWidth="9.28515625" defaultRowHeight="18.75" x14ac:dyDescent="0.25"/>
  <cols>
    <col min="1" max="1" width="9.28515625" style="1"/>
    <col min="2" max="2" width="9.28515625" style="1" customWidth="1"/>
    <col min="3" max="3" width="13" style="1" customWidth="1"/>
    <col min="4" max="5" width="21.42578125" style="1" customWidth="1"/>
    <col min="6" max="6" width="14.28515625" style="1" customWidth="1"/>
    <col min="7" max="7" width="11.140625" style="1" customWidth="1"/>
    <col min="8" max="8" width="14.28515625" style="1" customWidth="1"/>
    <col min="9" max="9" width="11.140625" style="1" customWidth="1"/>
    <col min="10" max="10" width="14.28515625" style="1" customWidth="1"/>
    <col min="11" max="11" width="11.140625" style="1" customWidth="1"/>
    <col min="12" max="12" width="30.28515625" style="1" customWidth="1"/>
    <col min="13" max="13" width="12" style="1" customWidth="1"/>
    <col min="14" max="14" width="14.28515625" style="1" customWidth="1"/>
    <col min="15" max="15" width="6.7109375" style="1" customWidth="1"/>
    <col min="16" max="16" width="12.28515625" style="1" customWidth="1"/>
    <col min="17" max="17" width="8.28515625" style="1" customWidth="1"/>
    <col min="18" max="18" width="15.28515625" style="1" customWidth="1"/>
    <col min="19" max="19" width="6.42578125" style="1" customWidth="1"/>
    <col min="20" max="20" width="16.42578125" style="1" customWidth="1"/>
    <col min="21" max="21" width="12.28515625" style="1" customWidth="1"/>
    <col min="22" max="22" width="14.28515625" style="1" customWidth="1"/>
    <col min="23" max="23" width="8.7109375" style="1" customWidth="1"/>
    <col min="24" max="16384" width="9.28515625" style="1"/>
  </cols>
  <sheetData>
    <row r="1" spans="2:12" ht="19.5" thickBot="1" x14ac:dyDescent="0.3"/>
    <row r="2" spans="2:12" ht="19.5" thickBot="1" x14ac:dyDescent="0.3">
      <c r="B2" s="209" t="s">
        <v>27</v>
      </c>
      <c r="C2" s="210"/>
      <c r="D2" s="31" t="s">
        <v>1</v>
      </c>
      <c r="E2" s="31" t="s">
        <v>21</v>
      </c>
      <c r="F2" s="31" t="s">
        <v>22</v>
      </c>
      <c r="G2" s="28" t="s">
        <v>2</v>
      </c>
      <c r="H2" s="29" t="s">
        <v>3</v>
      </c>
    </row>
    <row r="3" spans="2:12" x14ac:dyDescent="0.25">
      <c r="B3" s="30" t="s">
        <v>16</v>
      </c>
      <c r="C3" s="26" t="s">
        <v>13</v>
      </c>
      <c r="D3" s="26">
        <f>C11</f>
        <v>38</v>
      </c>
      <c r="E3" s="26" t="str">
        <f>D11</f>
        <v>Guernesy</v>
      </c>
      <c r="F3" s="26" t="str">
        <f>E11</f>
        <v>Nate</v>
      </c>
      <c r="G3" s="26">
        <f>F11</f>
        <v>1171</v>
      </c>
      <c r="H3" s="27" t="s">
        <v>55</v>
      </c>
    </row>
    <row r="4" spans="2:12" x14ac:dyDescent="0.25">
      <c r="B4" s="2" t="s">
        <v>17</v>
      </c>
      <c r="C4" s="3" t="s">
        <v>14</v>
      </c>
      <c r="D4" s="3">
        <f>C11</f>
        <v>38</v>
      </c>
      <c r="E4" s="3" t="str">
        <f t="shared" ref="E4:G5" si="0">D12</f>
        <v>Yliniemi</v>
      </c>
      <c r="F4" s="3" t="str">
        <f t="shared" si="0"/>
        <v>Brad</v>
      </c>
      <c r="G4" s="3">
        <f t="shared" si="0"/>
        <v>1164</v>
      </c>
      <c r="H4" s="4" t="s">
        <v>55</v>
      </c>
    </row>
    <row r="5" spans="2:12" ht="19.5" thickBot="1" x14ac:dyDescent="0.3">
      <c r="B5" s="5" t="s">
        <v>18</v>
      </c>
      <c r="C5" s="6" t="s">
        <v>15</v>
      </c>
      <c r="D5" s="6">
        <f>C13</f>
        <v>41</v>
      </c>
      <c r="E5" s="6" t="str">
        <f t="shared" si="0"/>
        <v>Keating</v>
      </c>
      <c r="F5" s="6" t="str">
        <f t="shared" si="0"/>
        <v>Cameron</v>
      </c>
      <c r="G5" s="6">
        <f t="shared" si="0"/>
        <v>1155</v>
      </c>
      <c r="H5" s="7" t="s">
        <v>57</v>
      </c>
    </row>
    <row r="6" spans="2:12" x14ac:dyDescent="0.25">
      <c r="B6" s="34"/>
      <c r="C6" s="35"/>
      <c r="D6" s="35"/>
      <c r="E6" s="35"/>
      <c r="F6" s="35"/>
      <c r="G6" s="35"/>
      <c r="H6" s="35"/>
      <c r="I6" s="35"/>
    </row>
    <row r="7" spans="2:12" ht="19.5" thickBot="1" x14ac:dyDescent="0.3"/>
    <row r="8" spans="2:12" ht="19.5" thickBot="1" x14ac:dyDescent="0.3">
      <c r="B8" s="8"/>
      <c r="C8" s="32"/>
      <c r="D8" s="32"/>
      <c r="E8" s="32"/>
      <c r="F8" s="203" t="s">
        <v>10</v>
      </c>
      <c r="G8" s="204"/>
      <c r="H8" s="232" t="s">
        <v>11</v>
      </c>
      <c r="I8" s="232"/>
      <c r="J8" s="233" t="s">
        <v>12</v>
      </c>
      <c r="K8" s="208"/>
      <c r="L8" s="201"/>
    </row>
    <row r="9" spans="2:12" ht="19.5" thickBot="1" x14ac:dyDescent="0.3">
      <c r="B9" s="9" t="s">
        <v>0</v>
      </c>
      <c r="C9" s="33" t="s">
        <v>1</v>
      </c>
      <c r="D9" s="33" t="s">
        <v>20</v>
      </c>
      <c r="E9" s="33" t="s">
        <v>19</v>
      </c>
      <c r="F9" s="23" t="s">
        <v>2</v>
      </c>
      <c r="G9" s="24" t="s">
        <v>3</v>
      </c>
      <c r="H9" s="11" t="s">
        <v>2</v>
      </c>
      <c r="I9" s="11" t="s">
        <v>3</v>
      </c>
      <c r="J9" s="25" t="s">
        <v>2</v>
      </c>
      <c r="K9" s="14" t="s">
        <v>3</v>
      </c>
      <c r="L9" s="198" t="s">
        <v>58</v>
      </c>
    </row>
    <row r="10" spans="2:12" x14ac:dyDescent="0.25">
      <c r="B10" s="54" t="s">
        <v>55</v>
      </c>
      <c r="C10" s="190">
        <v>93</v>
      </c>
      <c r="D10" s="191" t="s">
        <v>39</v>
      </c>
      <c r="E10" s="192" t="s">
        <v>40</v>
      </c>
      <c r="F10" s="193">
        <f t="shared" ref="F10:F18" si="1">SUM(H10,J10)</f>
        <v>1187</v>
      </c>
      <c r="G10" s="194" t="s">
        <v>55</v>
      </c>
      <c r="H10" s="195">
        <v>596</v>
      </c>
      <c r="I10" s="192">
        <v>38</v>
      </c>
      <c r="J10" s="190">
        <v>591</v>
      </c>
      <c r="K10" s="196" t="s">
        <v>55</v>
      </c>
      <c r="L10" s="199" t="s">
        <v>59</v>
      </c>
    </row>
    <row r="11" spans="2:12" x14ac:dyDescent="0.25">
      <c r="B11" s="55">
        <v>1</v>
      </c>
      <c r="C11" s="40">
        <v>38</v>
      </c>
      <c r="D11" s="17" t="s">
        <v>34</v>
      </c>
      <c r="E11" s="37" t="s">
        <v>35</v>
      </c>
      <c r="F11" s="46">
        <f t="shared" si="1"/>
        <v>1171</v>
      </c>
      <c r="G11" s="47" t="s">
        <v>55</v>
      </c>
      <c r="H11" s="43">
        <v>593</v>
      </c>
      <c r="I11" s="37">
        <v>25</v>
      </c>
      <c r="J11" s="40">
        <v>578</v>
      </c>
      <c r="K11" s="18" t="s">
        <v>55</v>
      </c>
      <c r="L11" s="200"/>
    </row>
    <row r="12" spans="2:12" x14ac:dyDescent="0.25">
      <c r="B12" s="55">
        <v>2</v>
      </c>
      <c r="C12" s="40">
        <v>46</v>
      </c>
      <c r="D12" s="17" t="s">
        <v>36</v>
      </c>
      <c r="E12" s="37" t="s">
        <v>37</v>
      </c>
      <c r="F12" s="44">
        <f t="shared" si="1"/>
        <v>1164</v>
      </c>
      <c r="G12" s="47" t="s">
        <v>55</v>
      </c>
      <c r="H12" s="43">
        <v>581</v>
      </c>
      <c r="I12" s="37">
        <v>23</v>
      </c>
      <c r="J12" s="40">
        <v>583</v>
      </c>
      <c r="K12" s="18" t="s">
        <v>55</v>
      </c>
      <c r="L12" s="200"/>
    </row>
    <row r="13" spans="2:12" x14ac:dyDescent="0.25">
      <c r="B13" s="55">
        <v>3</v>
      </c>
      <c r="C13" s="40">
        <v>41</v>
      </c>
      <c r="D13" s="17" t="s">
        <v>38</v>
      </c>
      <c r="E13" s="37" t="s">
        <v>45</v>
      </c>
      <c r="F13" s="44">
        <f t="shared" si="1"/>
        <v>1155</v>
      </c>
      <c r="G13" s="47" t="s">
        <v>55</v>
      </c>
      <c r="H13" s="43">
        <v>573</v>
      </c>
      <c r="I13" s="37">
        <v>14</v>
      </c>
      <c r="J13" s="40">
        <v>582</v>
      </c>
      <c r="K13" s="18" t="s">
        <v>55</v>
      </c>
      <c r="L13" s="200" t="s">
        <v>60</v>
      </c>
    </row>
    <row r="14" spans="2:12" x14ac:dyDescent="0.25">
      <c r="B14" s="55">
        <v>4</v>
      </c>
      <c r="C14" s="40">
        <v>43</v>
      </c>
      <c r="D14" s="17" t="s">
        <v>44</v>
      </c>
      <c r="E14" s="37" t="s">
        <v>43</v>
      </c>
      <c r="F14" s="44">
        <f t="shared" si="1"/>
        <v>1155</v>
      </c>
      <c r="G14" s="47" t="s">
        <v>55</v>
      </c>
      <c r="H14" s="43">
        <v>587</v>
      </c>
      <c r="I14" s="37">
        <v>18</v>
      </c>
      <c r="J14" s="40">
        <v>568</v>
      </c>
      <c r="K14" s="18" t="s">
        <v>55</v>
      </c>
      <c r="L14" s="200"/>
    </row>
    <row r="15" spans="2:12" x14ac:dyDescent="0.25">
      <c r="B15" s="55">
        <v>5</v>
      </c>
      <c r="C15" s="40">
        <v>25</v>
      </c>
      <c r="D15" s="17" t="s">
        <v>54</v>
      </c>
      <c r="E15" s="37" t="s">
        <v>33</v>
      </c>
      <c r="F15" s="44">
        <f t="shared" si="1"/>
        <v>1137</v>
      </c>
      <c r="G15" s="47" t="s">
        <v>55</v>
      </c>
      <c r="H15" s="43">
        <v>574</v>
      </c>
      <c r="I15" s="37">
        <v>22</v>
      </c>
      <c r="J15" s="40">
        <v>563</v>
      </c>
      <c r="K15" s="18" t="s">
        <v>55</v>
      </c>
      <c r="L15" s="200"/>
    </row>
    <row r="16" spans="2:12" x14ac:dyDescent="0.25">
      <c r="B16" s="55">
        <v>6</v>
      </c>
      <c r="C16" s="40">
        <v>32</v>
      </c>
      <c r="D16" s="17" t="s">
        <v>41</v>
      </c>
      <c r="E16" s="37" t="s">
        <v>42</v>
      </c>
      <c r="F16" s="44">
        <f t="shared" si="1"/>
        <v>1127</v>
      </c>
      <c r="G16" s="47" t="s">
        <v>55</v>
      </c>
      <c r="H16" s="43">
        <v>571</v>
      </c>
      <c r="I16" s="37">
        <v>10</v>
      </c>
      <c r="J16" s="40">
        <v>556</v>
      </c>
      <c r="K16" s="18" t="s">
        <v>55</v>
      </c>
      <c r="L16" s="200"/>
    </row>
    <row r="17" spans="1:12" x14ac:dyDescent="0.25">
      <c r="B17" s="55">
        <v>7</v>
      </c>
      <c r="C17" s="64">
        <v>73</v>
      </c>
      <c r="D17" s="60" t="s">
        <v>50</v>
      </c>
      <c r="E17" s="61" t="s">
        <v>51</v>
      </c>
      <c r="F17" s="44">
        <f t="shared" si="1"/>
        <v>1122</v>
      </c>
      <c r="G17" s="62" t="s">
        <v>55</v>
      </c>
      <c r="H17" s="59">
        <v>570</v>
      </c>
      <c r="I17" s="61">
        <v>14</v>
      </c>
      <c r="J17" s="64">
        <v>552</v>
      </c>
      <c r="K17" s="65" t="s">
        <v>55</v>
      </c>
      <c r="L17" s="200"/>
    </row>
    <row r="18" spans="1:12" ht="19.5" thickBot="1" x14ac:dyDescent="0.3">
      <c r="B18" s="63">
        <v>8</v>
      </c>
      <c r="C18" s="41">
        <v>77</v>
      </c>
      <c r="D18" s="19" t="s">
        <v>52</v>
      </c>
      <c r="E18" s="38" t="s">
        <v>53</v>
      </c>
      <c r="F18" s="187">
        <f t="shared" si="1"/>
        <v>1079</v>
      </c>
      <c r="G18" s="48" t="s">
        <v>55</v>
      </c>
      <c r="H18" s="49">
        <v>522</v>
      </c>
      <c r="I18" s="38">
        <v>7</v>
      </c>
      <c r="J18" s="41">
        <v>557</v>
      </c>
      <c r="K18" s="20" t="s">
        <v>55</v>
      </c>
      <c r="L18" s="197"/>
    </row>
    <row r="21" spans="1:12" x14ac:dyDescent="0.25">
      <c r="A21" s="1" t="s">
        <v>28</v>
      </c>
    </row>
  </sheetData>
  <sheetProtection selectLockedCells="1" selectUnlockedCells="1"/>
  <protectedRanges>
    <protectedRange sqref="C10:E18 H10:K18" name="Range1"/>
  </protectedRanges>
  <sortState xmlns:xlrd2="http://schemas.microsoft.com/office/spreadsheetml/2017/richdata2" ref="C10:K18">
    <sortCondition descending="1" ref="F10:F18"/>
  </sortState>
  <mergeCells count="4">
    <mergeCell ref="B2:C2"/>
    <mergeCell ref="F8:G8"/>
    <mergeCell ref="H8:I8"/>
    <mergeCell ref="J8:K8"/>
  </mergeCells>
  <pageMargins left="0.7" right="0.7" top="0.75" bottom="0.75" header="0.3" footer="0.3"/>
  <pageSetup scale="81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6"/>
  <sheetViews>
    <sheetView zoomScale="115" zoomScaleNormal="85" workbookViewId="0">
      <selection activeCell="J14" sqref="J14"/>
    </sheetView>
  </sheetViews>
  <sheetFormatPr defaultColWidth="9.28515625" defaultRowHeight="18.75" x14ac:dyDescent="0.25"/>
  <cols>
    <col min="1" max="1" width="9.28515625" style="1"/>
    <col min="2" max="2" width="8.7109375" style="1" customWidth="1"/>
    <col min="3" max="3" width="18.42578125" style="1" customWidth="1"/>
    <col min="4" max="4" width="21.42578125" style="1" customWidth="1"/>
    <col min="5" max="5" width="20.28515625" style="1" customWidth="1"/>
    <col min="6" max="6" width="15.28515625" style="1" customWidth="1"/>
    <col min="7" max="7" width="11.28515625" style="1" customWidth="1"/>
    <col min="8" max="8" width="15.28515625" style="1" customWidth="1"/>
    <col min="9" max="9" width="11.28515625" style="1" customWidth="1"/>
    <col min="10" max="10" width="15.28515625" style="1" customWidth="1"/>
    <col min="11" max="11" width="11.28515625" style="1" customWidth="1"/>
    <col min="12" max="12" width="15.28515625" style="1" customWidth="1"/>
    <col min="13" max="13" width="11.28515625" style="1" customWidth="1"/>
    <col min="14" max="14" width="15.28515625" style="1" customWidth="1"/>
    <col min="15" max="15" width="11.28515625" style="1" customWidth="1"/>
    <col min="16" max="16" width="15.28515625" style="1" customWidth="1"/>
    <col min="17" max="17" width="11.28515625" style="1" customWidth="1"/>
    <col min="18" max="18" width="15.28515625" style="1" customWidth="1"/>
    <col min="19" max="19" width="11.28515625" style="1" customWidth="1"/>
    <col min="20" max="20" width="15.28515625" style="1" customWidth="1"/>
    <col min="21" max="21" width="11.28515625" style="1" customWidth="1"/>
    <col min="22" max="22" width="15.28515625" style="1" customWidth="1"/>
    <col min="23" max="23" width="11.28515625" style="1" customWidth="1"/>
    <col min="24" max="16384" width="9.28515625" style="1"/>
  </cols>
  <sheetData>
    <row r="1" spans="1:23" ht="19.5" thickBot="1" x14ac:dyDescent="0.3"/>
    <row r="2" spans="1:23" ht="19.5" thickBot="1" x14ac:dyDescent="0.3">
      <c r="B2" s="209" t="s">
        <v>23</v>
      </c>
      <c r="C2" s="210"/>
      <c r="D2" s="31" t="s">
        <v>1</v>
      </c>
      <c r="E2" s="31" t="s">
        <v>21</v>
      </c>
      <c r="F2" s="31" t="s">
        <v>22</v>
      </c>
      <c r="G2" s="28" t="s">
        <v>2</v>
      </c>
      <c r="H2" s="29" t="s">
        <v>3</v>
      </c>
    </row>
    <row r="3" spans="1:23" x14ac:dyDescent="0.25">
      <c r="B3" s="30" t="s">
        <v>16</v>
      </c>
      <c r="C3" s="26" t="s">
        <v>13</v>
      </c>
      <c r="D3" s="26">
        <f t="shared" ref="D3:H4" si="0">C10</f>
        <v>46</v>
      </c>
      <c r="E3" s="26" t="str">
        <f t="shared" si="0"/>
        <v>Yliniemi</v>
      </c>
      <c r="F3" s="26" t="str">
        <f t="shared" si="0"/>
        <v>Brad</v>
      </c>
      <c r="G3" s="26">
        <f t="shared" si="0"/>
        <v>1142</v>
      </c>
      <c r="H3" s="27">
        <f t="shared" si="0"/>
        <v>36</v>
      </c>
    </row>
    <row r="4" spans="1:23" x14ac:dyDescent="0.25">
      <c r="B4" s="2" t="s">
        <v>17</v>
      </c>
      <c r="C4" s="3" t="s">
        <v>14</v>
      </c>
      <c r="D4" s="3">
        <f t="shared" si="0"/>
        <v>25</v>
      </c>
      <c r="E4" s="3" t="str">
        <f t="shared" si="0"/>
        <v>Taras</v>
      </c>
      <c r="F4" s="3" t="str">
        <f t="shared" si="0"/>
        <v>Gordon</v>
      </c>
      <c r="G4" s="3">
        <f t="shared" si="0"/>
        <v>1093</v>
      </c>
      <c r="H4" s="4">
        <f t="shared" si="0"/>
        <v>19</v>
      </c>
    </row>
    <row r="5" spans="1:23" x14ac:dyDescent="0.25">
      <c r="B5" s="57" t="s">
        <v>18</v>
      </c>
      <c r="C5" s="58" t="s">
        <v>15</v>
      </c>
      <c r="D5" s="185">
        <f t="shared" ref="D5" si="1">C12</f>
        <v>67</v>
      </c>
      <c r="E5" s="185" t="str">
        <f t="shared" ref="E5" si="2">D12</f>
        <v>Brunderer</v>
      </c>
      <c r="F5" s="185" t="str">
        <f t="shared" ref="F5" si="3">E12</f>
        <v>Erhard</v>
      </c>
      <c r="G5" s="185">
        <f t="shared" ref="G5" si="4">F12</f>
        <v>1047</v>
      </c>
      <c r="H5" s="186">
        <f t="shared" ref="H5" si="5">G12</f>
        <v>11</v>
      </c>
    </row>
    <row r="7" spans="1:23" ht="19.5" thickBot="1" x14ac:dyDescent="0.3"/>
    <row r="8" spans="1:23" x14ac:dyDescent="0.25">
      <c r="B8" s="8"/>
      <c r="C8" s="32"/>
      <c r="D8" s="32"/>
      <c r="E8" s="32"/>
      <c r="F8" s="203" t="s">
        <v>10</v>
      </c>
      <c r="G8" s="204"/>
      <c r="H8" s="232" t="s">
        <v>4</v>
      </c>
      <c r="I8" s="206"/>
      <c r="J8" s="205" t="s">
        <v>5</v>
      </c>
      <c r="K8" s="206"/>
      <c r="L8" s="205" t="s">
        <v>6</v>
      </c>
      <c r="M8" s="232"/>
      <c r="N8" s="205" t="s">
        <v>11</v>
      </c>
      <c r="O8" s="206"/>
      <c r="P8" s="207" t="s">
        <v>7</v>
      </c>
      <c r="Q8" s="208"/>
      <c r="R8" s="233" t="s">
        <v>8</v>
      </c>
      <c r="S8" s="208"/>
      <c r="T8" s="233" t="s">
        <v>9</v>
      </c>
      <c r="U8" s="207"/>
      <c r="V8" s="233" t="s">
        <v>12</v>
      </c>
      <c r="W8" s="208"/>
    </row>
    <row r="9" spans="1:23" ht="19.5" thickBot="1" x14ac:dyDescent="0.3">
      <c r="B9" s="9" t="s">
        <v>0</v>
      </c>
      <c r="C9" s="33" t="s">
        <v>1</v>
      </c>
      <c r="D9" s="33" t="s">
        <v>20</v>
      </c>
      <c r="E9" s="33" t="s">
        <v>19</v>
      </c>
      <c r="F9" s="23" t="s">
        <v>2</v>
      </c>
      <c r="G9" s="24" t="s">
        <v>3</v>
      </c>
      <c r="H9" s="11" t="s">
        <v>2</v>
      </c>
      <c r="I9" s="12" t="s">
        <v>3</v>
      </c>
      <c r="J9" s="10" t="s">
        <v>2</v>
      </c>
      <c r="K9" s="12" t="s">
        <v>3</v>
      </c>
      <c r="L9" s="10" t="s">
        <v>2</v>
      </c>
      <c r="M9" s="11" t="s">
        <v>3</v>
      </c>
      <c r="N9" s="10" t="s">
        <v>2</v>
      </c>
      <c r="O9" s="12" t="s">
        <v>3</v>
      </c>
      <c r="P9" s="13" t="s">
        <v>2</v>
      </c>
      <c r="Q9" s="14" t="s">
        <v>3</v>
      </c>
      <c r="R9" s="25" t="s">
        <v>2</v>
      </c>
      <c r="S9" s="14" t="s">
        <v>3</v>
      </c>
      <c r="T9" s="25" t="s">
        <v>2</v>
      </c>
      <c r="U9" s="13" t="s">
        <v>3</v>
      </c>
      <c r="V9" s="25" t="s">
        <v>2</v>
      </c>
      <c r="W9" s="14" t="s">
        <v>3</v>
      </c>
    </row>
    <row r="10" spans="1:23" x14ac:dyDescent="0.25">
      <c r="B10" s="54">
        <v>1</v>
      </c>
      <c r="C10" s="42">
        <v>46</v>
      </c>
      <c r="D10" s="15" t="s">
        <v>36</v>
      </c>
      <c r="E10" s="36" t="s">
        <v>37</v>
      </c>
      <c r="F10" s="44">
        <f t="shared" ref="F10:G14" si="6">SUM(N10,V10)</f>
        <v>1142</v>
      </c>
      <c r="G10" s="44">
        <f t="shared" si="6"/>
        <v>36</v>
      </c>
      <c r="H10" s="42">
        <v>194</v>
      </c>
      <c r="I10" s="15" t="s">
        <v>55</v>
      </c>
      <c r="J10" s="15">
        <v>198</v>
      </c>
      <c r="K10" s="15" t="s">
        <v>55</v>
      </c>
      <c r="L10" s="15">
        <v>182</v>
      </c>
      <c r="M10" s="36" t="s">
        <v>55</v>
      </c>
      <c r="N10" s="50">
        <f>SUM(H10:L10)</f>
        <v>574</v>
      </c>
      <c r="O10" s="51">
        <v>18</v>
      </c>
      <c r="P10" s="42">
        <v>192</v>
      </c>
      <c r="Q10" s="15" t="s">
        <v>55</v>
      </c>
      <c r="R10" s="15">
        <v>198</v>
      </c>
      <c r="S10" s="15" t="s">
        <v>55</v>
      </c>
      <c r="T10" s="15">
        <v>178</v>
      </c>
      <c r="U10" s="36" t="s">
        <v>55</v>
      </c>
      <c r="V10" s="66">
        <f>SUM(P10:T10)</f>
        <v>568</v>
      </c>
      <c r="W10" s="67">
        <v>18</v>
      </c>
    </row>
    <row r="11" spans="1:23" x14ac:dyDescent="0.25">
      <c r="B11" s="55">
        <v>2</v>
      </c>
      <c r="C11" s="43">
        <v>25</v>
      </c>
      <c r="D11" s="17" t="s">
        <v>54</v>
      </c>
      <c r="E11" s="37" t="s">
        <v>33</v>
      </c>
      <c r="F11" s="44">
        <f t="shared" si="6"/>
        <v>1093</v>
      </c>
      <c r="G11" s="44">
        <f t="shared" si="6"/>
        <v>19</v>
      </c>
      <c r="H11" s="43">
        <v>185</v>
      </c>
      <c r="I11" s="17" t="s">
        <v>55</v>
      </c>
      <c r="J11" s="17">
        <v>194</v>
      </c>
      <c r="K11" s="17" t="s">
        <v>55</v>
      </c>
      <c r="L11" s="17">
        <v>159</v>
      </c>
      <c r="M11" s="37" t="s">
        <v>55</v>
      </c>
      <c r="N11" s="50">
        <f>SUM(H11:L11)</f>
        <v>538</v>
      </c>
      <c r="O11" s="52">
        <v>8</v>
      </c>
      <c r="P11" s="43">
        <v>192</v>
      </c>
      <c r="Q11" s="17" t="s">
        <v>55</v>
      </c>
      <c r="R11" s="17">
        <v>193</v>
      </c>
      <c r="S11" s="17" t="s">
        <v>55</v>
      </c>
      <c r="T11" s="17">
        <v>170</v>
      </c>
      <c r="U11" s="37" t="s">
        <v>55</v>
      </c>
      <c r="V11" s="66">
        <f>SUM(P11:T11)</f>
        <v>555</v>
      </c>
      <c r="W11" s="21">
        <v>11</v>
      </c>
    </row>
    <row r="12" spans="1:23" x14ac:dyDescent="0.25">
      <c r="B12" s="55">
        <v>3</v>
      </c>
      <c r="C12" s="43">
        <v>67</v>
      </c>
      <c r="D12" s="17" t="s">
        <v>48</v>
      </c>
      <c r="E12" s="37" t="s">
        <v>49</v>
      </c>
      <c r="F12" s="44">
        <f t="shared" si="6"/>
        <v>1047</v>
      </c>
      <c r="G12" s="44">
        <f t="shared" si="6"/>
        <v>11</v>
      </c>
      <c r="H12" s="43">
        <v>182</v>
      </c>
      <c r="I12" s="17" t="s">
        <v>55</v>
      </c>
      <c r="J12" s="17">
        <v>184</v>
      </c>
      <c r="K12" s="17" t="s">
        <v>55</v>
      </c>
      <c r="L12" s="17">
        <v>165</v>
      </c>
      <c r="M12" s="37" t="s">
        <v>55</v>
      </c>
      <c r="N12" s="50">
        <f>SUM(H12:L12)</f>
        <v>531</v>
      </c>
      <c r="O12" s="52">
        <v>4</v>
      </c>
      <c r="P12" s="43">
        <v>173</v>
      </c>
      <c r="Q12" s="17" t="s">
        <v>55</v>
      </c>
      <c r="R12" s="17">
        <v>188</v>
      </c>
      <c r="S12" s="17" t="s">
        <v>55</v>
      </c>
      <c r="T12" s="17">
        <v>155</v>
      </c>
      <c r="U12" s="37" t="s">
        <v>55</v>
      </c>
      <c r="V12" s="66">
        <f>SUM(P12:T12)</f>
        <v>516</v>
      </c>
      <c r="W12" s="21">
        <v>7</v>
      </c>
    </row>
    <row r="13" spans="1:23" x14ac:dyDescent="0.25">
      <c r="B13" s="182">
        <v>4</v>
      </c>
      <c r="C13" s="43">
        <v>41</v>
      </c>
      <c r="D13" s="17" t="s">
        <v>38</v>
      </c>
      <c r="E13" s="37" t="s">
        <v>45</v>
      </c>
      <c r="F13" s="44">
        <f t="shared" si="6"/>
        <v>1026</v>
      </c>
      <c r="G13" s="44">
        <f t="shared" si="6"/>
        <v>16</v>
      </c>
      <c r="H13" s="59">
        <v>171</v>
      </c>
      <c r="I13" s="60" t="s">
        <v>55</v>
      </c>
      <c r="J13" s="60">
        <v>190</v>
      </c>
      <c r="K13" s="60" t="s">
        <v>55</v>
      </c>
      <c r="L13" s="60">
        <v>133</v>
      </c>
      <c r="M13" s="61" t="s">
        <v>55</v>
      </c>
      <c r="N13" s="50">
        <f>SUM(H13:L13)</f>
        <v>494</v>
      </c>
      <c r="O13" s="183">
        <v>8</v>
      </c>
      <c r="P13" s="59">
        <v>188</v>
      </c>
      <c r="Q13" s="60" t="s">
        <v>55</v>
      </c>
      <c r="R13" s="60">
        <v>194</v>
      </c>
      <c r="S13" s="60" t="s">
        <v>55</v>
      </c>
      <c r="T13" s="60">
        <v>150</v>
      </c>
      <c r="U13" s="61" t="s">
        <v>55</v>
      </c>
      <c r="V13" s="66">
        <f>SUM(P13:T13)</f>
        <v>532</v>
      </c>
      <c r="W13" s="184">
        <v>8</v>
      </c>
    </row>
    <row r="14" spans="1:23" ht="19.5" thickBot="1" x14ac:dyDescent="0.3">
      <c r="B14" s="56">
        <v>5</v>
      </c>
      <c r="C14" s="49">
        <v>18</v>
      </c>
      <c r="D14" s="19" t="s">
        <v>29</v>
      </c>
      <c r="E14" s="38" t="s">
        <v>30</v>
      </c>
      <c r="F14" s="187">
        <f t="shared" si="6"/>
        <v>1011</v>
      </c>
      <c r="G14" s="187">
        <f t="shared" si="6"/>
        <v>12</v>
      </c>
      <c r="H14" s="49">
        <v>165</v>
      </c>
      <c r="I14" s="19" t="s">
        <v>55</v>
      </c>
      <c r="J14" s="19">
        <v>193</v>
      </c>
      <c r="K14" s="19" t="s">
        <v>55</v>
      </c>
      <c r="L14" s="19">
        <v>131</v>
      </c>
      <c r="M14" s="38" t="s">
        <v>55</v>
      </c>
      <c r="N14" s="188">
        <f>SUM(H14:L14)</f>
        <v>489</v>
      </c>
      <c r="O14" s="53">
        <v>5</v>
      </c>
      <c r="P14" s="49">
        <v>170</v>
      </c>
      <c r="Q14" s="19" t="s">
        <v>55</v>
      </c>
      <c r="R14" s="19">
        <v>194</v>
      </c>
      <c r="S14" s="19" t="s">
        <v>55</v>
      </c>
      <c r="T14" s="19">
        <v>158</v>
      </c>
      <c r="U14" s="38" t="s">
        <v>55</v>
      </c>
      <c r="V14" s="189">
        <f>SUM(P14:T14)</f>
        <v>522</v>
      </c>
      <c r="W14" s="22">
        <v>7</v>
      </c>
    </row>
    <row r="16" spans="1:23" x14ac:dyDescent="0.25">
      <c r="A16" s="1" t="s">
        <v>28</v>
      </c>
    </row>
  </sheetData>
  <sheetProtection selectLockedCells="1" selectUnlockedCells="1"/>
  <protectedRanges>
    <protectedRange sqref="C10:E12 H10:M14 C14:E14 P10:U14" name="Range1"/>
    <protectedRange sqref="C13" name="Range1_1"/>
    <protectedRange sqref="D13:E13" name="Range1_2"/>
  </protectedRanges>
  <sortState xmlns:xlrd2="http://schemas.microsoft.com/office/spreadsheetml/2017/richdata2" ref="C10:W14">
    <sortCondition descending="1" ref="F10:F14"/>
    <sortCondition descending="1" ref="G10:G14"/>
  </sortState>
  <mergeCells count="10">
    <mergeCell ref="P8:Q8"/>
    <mergeCell ref="R8:S8"/>
    <mergeCell ref="T8:U8"/>
    <mergeCell ref="V8:W8"/>
    <mergeCell ref="B2:C2"/>
    <mergeCell ref="F8:G8"/>
    <mergeCell ref="H8:I8"/>
    <mergeCell ref="J8:K8"/>
    <mergeCell ref="L8:M8"/>
    <mergeCell ref="N8:O8"/>
  </mergeCells>
  <pageMargins left="0.7" right="0.7" top="0.75" bottom="0.75" header="0.3" footer="0.3"/>
  <pageSetup scale="3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Women's 3x20</vt:lpstr>
      <vt:lpstr>Men's 3x20</vt:lpstr>
      <vt:lpstr>Women's Prone</vt:lpstr>
      <vt:lpstr>Men's Prone</vt:lpstr>
      <vt:lpstr>Standard Rifle</vt:lpstr>
    </vt:vector>
  </TitlesOfParts>
  <Company>Sappi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Yliniemi</dc:creator>
  <cp:lastModifiedBy>Ashley MacAllister</cp:lastModifiedBy>
  <cp:lastPrinted>2026-05-22T22:10:25Z</cp:lastPrinted>
  <dcterms:created xsi:type="dcterms:W3CDTF">2018-04-10T17:14:12Z</dcterms:created>
  <dcterms:modified xsi:type="dcterms:W3CDTF">2026-06-29T15:45:57Z</dcterms:modified>
</cp:coreProperties>
</file>